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vServices\Permits\FORMS\"/>
    </mc:Choice>
  </mc:AlternateContent>
  <xr:revisionPtr revIDLastSave="0" documentId="13_ncr:1_{52F22759-62D3-484B-A95D-4BC576B7CEB8}" xr6:coauthVersionLast="47" xr6:coauthVersionMax="47" xr10:uidLastSave="{00000000-0000-0000-0000-000000000000}"/>
  <bookViews>
    <workbookView xWindow="0" yWindow="0" windowWidth="18132" windowHeight="12240" tabRatio="845" xr2:uid="{00000000-000D-0000-FFFF-FFFF00000000}"/>
  </bookViews>
  <sheets>
    <sheet name="CUSTOMER INFO" sheetId="7" r:id="rId1"/>
    <sheet name="TEST FORM-RESULTS" sheetId="1" r:id="rId2"/>
  </sheets>
  <definedNames>
    <definedName name="_xlnm.Print_Area" localSheetId="1">'TEST FORM-RESULTS'!$A$1:$I$46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I4" i="1" l="1"/>
  <c r="C20" i="1"/>
  <c r="C11" i="1"/>
  <c r="C7" i="1"/>
  <c r="C6" i="1"/>
  <c r="H6" i="1"/>
  <c r="D17" i="1" l="1"/>
  <c r="H26" i="1" s="1"/>
  <c r="A173" i="1"/>
  <c r="A174" i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B183" i="1" l="1"/>
  <c r="B197" i="1"/>
  <c r="B189" i="1"/>
  <c r="B185" i="1"/>
  <c r="B200" i="1"/>
  <c r="B184" i="1"/>
  <c r="B179" i="1"/>
  <c r="B177" i="1"/>
  <c r="B173" i="1"/>
  <c r="B187" i="1"/>
  <c r="B188" i="1"/>
  <c r="B201" i="1"/>
  <c r="B186" i="1"/>
  <c r="B193" i="1"/>
  <c r="B190" i="1"/>
  <c r="B198" i="1"/>
  <c r="B194" i="1"/>
  <c r="B191" i="1"/>
  <c r="B180" i="1"/>
  <c r="B178" i="1"/>
  <c r="B175" i="1"/>
  <c r="B174" i="1"/>
  <c r="B202" i="1"/>
  <c r="B195" i="1"/>
  <c r="B199" i="1"/>
  <c r="B192" i="1"/>
  <c r="B196" i="1"/>
  <c r="B182" i="1"/>
  <c r="B176" i="1"/>
  <c r="B181" i="1"/>
</calcChain>
</file>

<file path=xl/sharedStrings.xml><?xml version="1.0" encoding="utf-8"?>
<sst xmlns="http://schemas.openxmlformats.org/spreadsheetml/2006/main" count="72" uniqueCount="62">
  <si>
    <t>Two Hydrant Test Results Summary</t>
  </si>
  <si>
    <t>Hydrant # 1 - Flowing Hydrant</t>
  </si>
  <si>
    <t>MWS ID</t>
  </si>
  <si>
    <t>Static Pressure</t>
  </si>
  <si>
    <t>psi</t>
  </si>
  <si>
    <t>gpm</t>
  </si>
  <si>
    <t>Residual Pressure</t>
  </si>
  <si>
    <t xml:space="preserve">     System Services Division (SSD)</t>
  </si>
  <si>
    <t>Hydrant Outlet Coefficient</t>
  </si>
  <si>
    <t>Hydrant Outlet Diameter</t>
  </si>
  <si>
    <t>inches</t>
  </si>
  <si>
    <t>Date of Test</t>
  </si>
  <si>
    <t xml:space="preserve">This corresponds to a flowrate of </t>
  </si>
  <si>
    <t>Using the Orifice Eqtn. (4.7.3 of NFPA 291)</t>
  </si>
  <si>
    <t>Flow (gpm)</t>
  </si>
  <si>
    <t>Residual Presure at Hydrant #2 (psi)</t>
  </si>
  <si>
    <t>Time ON</t>
  </si>
  <si>
    <t>Time OFF</t>
  </si>
  <si>
    <t>Cross Street:</t>
  </si>
  <si>
    <t>Hydrant #2 - Monitoring Hydrant</t>
  </si>
  <si>
    <t>Flow Pressure (Pitot)</t>
  </si>
  <si>
    <t>Request Date:</t>
  </si>
  <si>
    <t>CONTACT PERSON :</t>
  </si>
  <si>
    <t>EMAIL :</t>
  </si>
  <si>
    <t>COMPANY NAME :</t>
  </si>
  <si>
    <t>CITY :</t>
  </si>
  <si>
    <t>PHONE :</t>
  </si>
  <si>
    <t>CHARGES :</t>
  </si>
  <si>
    <t xml:space="preserve">TOTAL : </t>
  </si>
  <si>
    <t>REQUEST DATE  :</t>
  </si>
  <si>
    <t>Calculation of available fire flow at 20 psi as required by Table H.5.1 of the NFPA 1 Uniform Fire Code 2006 Edition (Using the pressure relational equation - 4.10.1.2 of NFPA 291)</t>
  </si>
  <si>
    <t>MWS is providing these instantaneous readings for informational purposes only and cannot ensure that it represents actual hydrant flow conditions over any period of time.</t>
  </si>
  <si>
    <t xml:space="preserve">Business Unit:  65556810  Work Order # </t>
  </si>
  <si>
    <t>MONITOR HYD ADDRESS:</t>
  </si>
  <si>
    <t>FLOW HYD ADDRESS:</t>
  </si>
  <si>
    <t>REVIEW FOR BUILDING PERMIT REQUIRED BY:</t>
  </si>
  <si>
    <t>PURPOSE OF HYDRANT TEST (CHECK ALL THAT APPLY):</t>
  </si>
  <si>
    <t>Flow Requirement</t>
  </si>
  <si>
    <t>GPM</t>
  </si>
  <si>
    <t>ENGINEER/FIRE SPRINKLER COMPANY</t>
  </si>
  <si>
    <t>Property Location</t>
  </si>
  <si>
    <t>Proposed tap location(s) &amp; main size:</t>
  </si>
  <si>
    <t>Email complete form to MWS.DS@nashville.gov</t>
  </si>
  <si>
    <t>DEVELOPMENT NAME:</t>
  </si>
  <si>
    <t>APN (if applicable):</t>
  </si>
  <si>
    <t>DEVELOPMENT ADDRESS:</t>
  </si>
  <si>
    <t>FLOW HYD ID:</t>
  </si>
  <si>
    <t>MONITOR HYD ID:</t>
  </si>
  <si>
    <t>COMMENTS:</t>
  </si>
  <si>
    <t>COMPANY ADDRESS :</t>
  </si>
  <si>
    <t>Plus 10% Tech Fee per BL2022-1254</t>
  </si>
  <si>
    <t>REQUEST TO BE ON SITE:</t>
  </si>
  <si>
    <t>WORK ORDER #:</t>
  </si>
  <si>
    <t>DATE OF TEST:</t>
  </si>
  <si>
    <t>TIME OF TEST:</t>
  </si>
  <si>
    <t>PERMIT # (WSFH):</t>
  </si>
  <si>
    <t>MWS INITIALS:</t>
  </si>
  <si>
    <t xml:space="preserve"> </t>
  </si>
  <si>
    <t>With a 20 psi residual pressure at Hydrant #2, the available flow in the main at Hydrant #1 is:</t>
  </si>
  <si>
    <t>STATE :</t>
  </si>
  <si>
    <t>ZIP :</t>
  </si>
  <si>
    <t>rev02132026smr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</si>
</sst>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00000"/>
    <numFmt numFmtId="166" formatCode="[&lt;=9999999]###\-####;\(###\)\ ###\-####"/>
    <numFmt numFmtId="167" formatCode="&quot;$&quot;#,##0.00"/>
    <numFmt numFmtId="168" formatCode="_(* #,##0_);_(* \(#,##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11"/>
      <color theme="1"/>
      <name val="Arial Rounded MT Bold"/>
      <family val="2"/>
    </font>
    <font>
      <u/>
      <sz val="11"/>
      <color theme="1"/>
      <name val="Arial Rounded MT Bold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Rounded MT Bold"/>
      <family val="2"/>
    </font>
    <font>
      <sz val="8"/>
      <color rgb="FF000000"/>
      <name val="Tahoma"/>
      <family val="2"/>
    </font>
    <font>
      <sz val="12"/>
      <color theme="1"/>
      <name val="Arial"/>
      <family val="2"/>
    </font>
    <font>
      <sz val="9"/>
      <color theme="1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157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Protection="1">
      <protection locked="0"/>
    </xf>
    <xf numFmtId="0" fontId="8" fillId="0" borderId="2" xfId="0" applyFont="1" applyBorder="1"/>
    <xf numFmtId="0" fontId="8" fillId="0" borderId="3" xfId="0" applyFont="1" applyBorder="1"/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3" borderId="1" xfId="0" applyFont="1" applyFill="1" applyBorder="1"/>
    <xf numFmtId="3" fontId="7" fillId="0" borderId="0" xfId="0" applyNumberFormat="1" applyFont="1"/>
    <xf numFmtId="0" fontId="7" fillId="0" borderId="3" xfId="0" applyFont="1" applyBorder="1"/>
    <xf numFmtId="0" fontId="7" fillId="0" borderId="11" xfId="0" applyFont="1" applyBorder="1"/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0" borderId="0" xfId="0" quotePrefix="1" applyFont="1" applyAlignment="1" applyProtection="1">
      <alignment horizontal="right"/>
      <protection locked="0"/>
    </xf>
    <xf numFmtId="0" fontId="8" fillId="0" borderId="0" xfId="0" quotePrefix="1" applyFont="1" applyAlignment="1">
      <alignment horizontal="left"/>
    </xf>
    <xf numFmtId="0" fontId="3" fillId="0" borderId="0" xfId="0" applyFont="1" applyProtection="1">
      <protection locked="0"/>
    </xf>
    <xf numFmtId="3" fontId="7" fillId="3" borderId="1" xfId="0" applyNumberFormat="1" applyFont="1" applyFill="1" applyBorder="1"/>
    <xf numFmtId="0" fontId="10" fillId="2" borderId="1" xfId="0" applyFont="1" applyFill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0" fontId="7" fillId="0" borderId="2" xfId="0" applyFont="1" applyBorder="1"/>
    <xf numFmtId="165" fontId="7" fillId="0" borderId="12" xfId="0" applyNumberFormat="1" applyFont="1" applyBorder="1"/>
    <xf numFmtId="0" fontId="8" fillId="0" borderId="0" xfId="0" applyFont="1" applyAlignment="1" applyProtection="1">
      <alignment horizontal="left"/>
      <protection locked="0"/>
    </xf>
    <xf numFmtId="0" fontId="7" fillId="0" borderId="4" xfId="0" applyFont="1" applyBorder="1"/>
    <xf numFmtId="0" fontId="8" fillId="0" borderId="13" xfId="0" applyFont="1" applyBorder="1"/>
    <xf numFmtId="0" fontId="8" fillId="0" borderId="10" xfId="0" applyFont="1" applyBorder="1"/>
    <xf numFmtId="1" fontId="8" fillId="0" borderId="18" xfId="0" applyNumberFormat="1" applyFont="1" applyBorder="1" applyAlignment="1" applyProtection="1">
      <alignment horizontal="center"/>
      <protection locked="0"/>
    </xf>
    <xf numFmtId="0" fontId="5" fillId="0" borderId="0" xfId="0" quotePrefix="1" applyFont="1" applyAlignment="1">
      <alignment horizontal="right"/>
    </xf>
    <xf numFmtId="0" fontId="6" fillId="0" borderId="4" xfId="0" applyFont="1" applyBorder="1" applyAlignment="1" applyProtection="1">
      <alignment horizontal="right"/>
      <protection locked="0"/>
    </xf>
    <xf numFmtId="0" fontId="11" fillId="0" borderId="0" xfId="0" applyFont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7" fillId="4" borderId="1" xfId="0" applyFont="1" applyFill="1" applyBorder="1"/>
    <xf numFmtId="0" fontId="3" fillId="4" borderId="8" xfId="0" applyFont="1" applyFill="1" applyBorder="1"/>
    <xf numFmtId="0" fontId="3" fillId="4" borderId="0" xfId="0" applyFont="1" applyFill="1"/>
    <xf numFmtId="3" fontId="6" fillId="4" borderId="9" xfId="0" applyNumberFormat="1" applyFont="1" applyFill="1" applyBorder="1" applyAlignment="1">
      <alignment horizontal="center"/>
    </xf>
    <xf numFmtId="0" fontId="5" fillId="4" borderId="0" xfId="0" quotePrefix="1" applyFont="1" applyFill="1" applyAlignment="1">
      <alignment horizontal="left"/>
    </xf>
    <xf numFmtId="0" fontId="7" fillId="4" borderId="9" xfId="0" applyFont="1" applyFill="1" applyBorder="1"/>
    <xf numFmtId="168" fontId="6" fillId="4" borderId="10" xfId="3" quotePrefix="1" applyNumberFormat="1" applyFont="1" applyFill="1" applyBorder="1" applyAlignment="1" applyProtection="1">
      <alignment horizontal="right" wrapText="1"/>
    </xf>
    <xf numFmtId="0" fontId="6" fillId="4" borderId="21" xfId="0" applyFont="1" applyFill="1" applyBorder="1" applyAlignment="1">
      <alignment horizontal="center" wrapText="1"/>
    </xf>
    <xf numFmtId="0" fontId="5" fillId="4" borderId="3" xfId="0" quotePrefix="1" applyFont="1" applyFill="1" applyBorder="1"/>
    <xf numFmtId="0" fontId="5" fillId="4" borderId="11" xfId="0" quotePrefix="1" applyFont="1" applyFill="1" applyBorder="1"/>
    <xf numFmtId="0" fontId="5" fillId="4" borderId="0" xfId="0" quotePrefix="1" applyFont="1" applyFill="1"/>
    <xf numFmtId="0" fontId="5" fillId="4" borderId="9" xfId="0" quotePrefix="1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/>
    </xf>
    <xf numFmtId="0" fontId="10" fillId="0" borderId="9" xfId="0" applyFont="1" applyBorder="1" applyProtection="1">
      <protection locked="0"/>
    </xf>
    <xf numFmtId="0" fontId="7" fillId="0" borderId="13" xfId="0" applyFont="1" applyBorder="1"/>
    <xf numFmtId="0" fontId="10" fillId="2" borderId="26" xfId="0" applyFont="1" applyFill="1" applyBorder="1" applyProtection="1">
      <protection locked="0"/>
    </xf>
    <xf numFmtId="164" fontId="10" fillId="2" borderId="26" xfId="0" applyNumberFormat="1" applyFont="1" applyFill="1" applyBorder="1" applyProtection="1">
      <protection locked="0"/>
    </xf>
    <xf numFmtId="0" fontId="7" fillId="0" borderId="10" xfId="0" applyFont="1" applyBorder="1" applyProtection="1">
      <protection locked="0"/>
    </xf>
    <xf numFmtId="0" fontId="10" fillId="0" borderId="21" xfId="0" applyFont="1" applyBorder="1" applyProtection="1">
      <protection locked="0"/>
    </xf>
    <xf numFmtId="165" fontId="7" fillId="0" borderId="7" xfId="0" applyNumberFormat="1" applyFont="1" applyBorder="1"/>
    <xf numFmtId="0" fontId="8" fillId="0" borderId="22" xfId="0" quotePrefix="1" applyFont="1" applyBorder="1" applyAlignment="1">
      <alignment horizontal="left"/>
    </xf>
    <xf numFmtId="0" fontId="7" fillId="0" borderId="23" xfId="0" applyFont="1" applyBorder="1"/>
    <xf numFmtId="0" fontId="7" fillId="0" borderId="24" xfId="0" applyFont="1" applyBorder="1"/>
    <xf numFmtId="3" fontId="6" fillId="4" borderId="0" xfId="0" applyNumberFormat="1" applyFont="1" applyFill="1" applyAlignment="1">
      <alignment horizontal="center"/>
    </xf>
    <xf numFmtId="0" fontId="2" fillId="0" borderId="20" xfId="0" applyFont="1" applyBorder="1"/>
    <xf numFmtId="0" fontId="2" fillId="0" borderId="27" xfId="0" applyFont="1" applyBorder="1"/>
    <xf numFmtId="0" fontId="15" fillId="0" borderId="27" xfId="0" applyFont="1" applyBorder="1"/>
    <xf numFmtId="167" fontId="11" fillId="0" borderId="28" xfId="0" applyNumberFormat="1" applyFont="1" applyBorder="1"/>
    <xf numFmtId="167" fontId="0" fillId="0" borderId="29" xfId="0" applyNumberFormat="1" applyBorder="1"/>
    <xf numFmtId="0" fontId="2" fillId="0" borderId="0" xfId="0" applyFont="1"/>
    <xf numFmtId="0" fontId="0" fillId="0" borderId="27" xfId="0" applyBorder="1"/>
    <xf numFmtId="0" fontId="2" fillId="0" borderId="30" xfId="0" applyFont="1" applyBorder="1"/>
    <xf numFmtId="0" fontId="3" fillId="0" borderId="20" xfId="0" applyFont="1" applyBorder="1"/>
    <xf numFmtId="0" fontId="15" fillId="0" borderId="20" xfId="0" applyFont="1" applyBorder="1"/>
    <xf numFmtId="0" fontId="0" fillId="0" borderId="20" xfId="0" applyBorder="1"/>
    <xf numFmtId="0" fontId="2" fillId="0" borderId="6" xfId="0" applyFont="1" applyBorder="1"/>
    <xf numFmtId="0" fontId="11" fillId="0" borderId="20" xfId="0" applyFont="1" applyBorder="1"/>
    <xf numFmtId="0" fontId="0" fillId="0" borderId="31" xfId="0" applyBorder="1"/>
    <xf numFmtId="0" fontId="0" fillId="0" borderId="32" xfId="0" applyBorder="1"/>
    <xf numFmtId="0" fontId="6" fillId="0" borderId="8" xfId="0" applyFont="1" applyBorder="1"/>
    <xf numFmtId="0" fontId="2" fillId="0" borderId="31" xfId="0" applyFont="1" applyBorder="1"/>
    <xf numFmtId="0" fontId="15" fillId="0" borderId="31" xfId="0" applyFont="1" applyBorder="1"/>
    <xf numFmtId="0" fontId="2" fillId="0" borderId="32" xfId="0" applyFont="1" applyBorder="1"/>
    <xf numFmtId="0" fontId="2" fillId="0" borderId="29" xfId="0" applyFont="1" applyBorder="1"/>
    <xf numFmtId="0" fontId="11" fillId="0" borderId="6" xfId="0" applyFont="1" applyBorder="1"/>
    <xf numFmtId="0" fontId="16" fillId="0" borderId="0" xfId="0" applyFont="1"/>
    <xf numFmtId="44" fontId="11" fillId="0" borderId="19" xfId="1" applyFont="1" applyFill="1" applyBorder="1" applyAlignment="1"/>
    <xf numFmtId="8" fontId="0" fillId="0" borderId="6" xfId="1" applyNumberFormat="1" applyFont="1" applyFill="1" applyBorder="1" applyAlignment="1"/>
    <xf numFmtId="0" fontId="12" fillId="0" borderId="19" xfId="0" applyFont="1" applyBorder="1"/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5" fillId="0" borderId="19" xfId="0" applyFont="1" applyBorder="1"/>
    <xf numFmtId="0" fontId="15" fillId="0" borderId="24" xfId="0" applyFont="1" applyBorder="1"/>
    <xf numFmtId="0" fontId="16" fillId="0" borderId="20" xfId="0" applyFont="1" applyBorder="1"/>
    <xf numFmtId="0" fontId="16" fillId="0" borderId="27" xfId="0" applyFont="1" applyBorder="1"/>
    <xf numFmtId="0" fontId="19" fillId="0" borderId="0" xfId="0" applyFont="1"/>
    <xf numFmtId="0" fontId="3" fillId="0" borderId="0" xfId="0" applyFont="1"/>
    <xf numFmtId="0" fontId="18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18" fillId="0" borderId="20" xfId="0" applyNumberFormat="1" applyFont="1" applyBorder="1" applyAlignment="1">
      <alignment horizontal="center" vertical="center"/>
    </xf>
    <xf numFmtId="14" fontId="18" fillId="0" borderId="6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13" fillId="0" borderId="6" xfId="2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6" fontId="18" fillId="0" borderId="20" xfId="0" applyNumberFormat="1" applyFont="1" applyBorder="1" applyAlignment="1">
      <alignment horizontal="left" vertical="center"/>
    </xf>
    <xf numFmtId="166" fontId="18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8" fillId="0" borderId="19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5" fillId="4" borderId="2" xfId="0" quotePrefix="1" applyFont="1" applyFill="1" applyBorder="1" applyAlignment="1">
      <alignment horizontal="left" wrapText="1"/>
    </xf>
    <xf numFmtId="0" fontId="5" fillId="4" borderId="3" xfId="0" quotePrefix="1" applyFont="1" applyFill="1" applyBorder="1" applyAlignment="1">
      <alignment horizontal="left" wrapText="1"/>
    </xf>
    <xf numFmtId="0" fontId="5" fillId="4" borderId="8" xfId="0" quotePrefix="1" applyFont="1" applyFill="1" applyBorder="1" applyAlignment="1">
      <alignment horizontal="left" wrapText="1"/>
    </xf>
    <xf numFmtId="0" fontId="5" fillId="4" borderId="0" xfId="0" quotePrefix="1" applyFont="1" applyFill="1" applyAlignment="1">
      <alignment horizontal="left" wrapText="1"/>
    </xf>
    <xf numFmtId="0" fontId="5" fillId="4" borderId="13" xfId="0" quotePrefix="1" applyFont="1" applyFill="1" applyBorder="1" applyAlignment="1">
      <alignment horizontal="left" wrapText="1"/>
    </xf>
    <xf numFmtId="0" fontId="5" fillId="4" borderId="10" xfId="0" quotePrefix="1" applyFont="1" applyFill="1" applyBorder="1" applyAlignment="1">
      <alignment horizontal="left" wrapText="1"/>
    </xf>
    <xf numFmtId="14" fontId="8" fillId="0" borderId="17" xfId="0" applyNumberFormat="1" applyFont="1" applyBorder="1" applyAlignment="1" applyProtection="1">
      <alignment horizontal="left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left"/>
      <protection locked="0"/>
    </xf>
    <xf numFmtId="0" fontId="0" fillId="0" borderId="20" xfId="0" applyBorder="1" applyAlignment="1">
      <alignment horizontal="left"/>
    </xf>
    <xf numFmtId="0" fontId="0" fillId="0" borderId="25" xfId="0" applyBorder="1" applyAlignment="1">
      <alignment horizontal="left"/>
    </xf>
    <xf numFmtId="0" fontId="8" fillId="0" borderId="16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left"/>
      <protection locked="0"/>
    </xf>
    <xf numFmtId="14" fontId="6" fillId="0" borderId="4" xfId="0" applyNumberFormat="1" applyFont="1" applyBorder="1" applyAlignment="1" applyProtection="1">
      <alignment horizontal="left"/>
      <protection locked="0"/>
    </xf>
    <xf numFmtId="14" fontId="6" fillId="0" borderId="5" xfId="0" applyNumberFormat="1" applyFont="1" applyBorder="1" applyAlignment="1" applyProtection="1">
      <alignment horizontal="left"/>
      <protection locked="0"/>
    </xf>
    <xf numFmtId="0" fontId="4" fillId="0" borderId="0" xfId="0" applyFont="1"/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CC"/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System Residual Pressure at Hydrant #2 vs Calculated Flow at Hydrant #1</a:t>
            </a:r>
          </a:p>
        </c:rich>
      </c:tx>
      <c:layout>
        <c:manualLayout>
          <c:xMode val="edge"/>
          <c:yMode val="edge"/>
          <c:x val="0.29040737164491603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555799515445192E-2"/>
          <c:y val="0.15964527689852723"/>
          <c:w val="0.88439430648092066"/>
          <c:h val="0.590354810299875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'TEST FORM-RESULTS'!$B$172</c:f>
              <c:strCache>
                <c:ptCount val="1"/>
                <c:pt idx="0">
                  <c:v>Flow (gpm)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'TEST FORM-RESULTS'!$B$173:$B$202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'TEST FORM-RESULTS'!$A$173:$A$202</c:f>
              <c:numCache>
                <c:formatCode>General</c:formatCode>
                <c:ptCount val="3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7A-41A8-ADC5-80082703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50080"/>
        <c:axId val="88323200"/>
      </c:scatterChart>
      <c:valAx>
        <c:axId val="4075008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Flow (gpm)</a:t>
                </a:r>
              </a:p>
            </c:rich>
          </c:tx>
          <c:layout>
            <c:manualLayout>
              <c:xMode val="edge"/>
              <c:yMode val="edge"/>
              <c:x val="0.42049938447959495"/>
              <c:y val="0.867021276595744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23200"/>
        <c:crosses val="autoZero"/>
        <c:crossBetween val="midCat"/>
      </c:valAx>
      <c:valAx>
        <c:axId val="8832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 Pressure (psi)</a:t>
                </a:r>
              </a:p>
            </c:rich>
          </c:tx>
          <c:layout>
            <c:manualLayout>
              <c:xMode val="edge"/>
              <c:yMode val="edge"/>
              <c:x val="2.9372009697697875E-3"/>
              <c:y val="0.330676572405193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75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</xdr:colOff>
      <xdr:row>0</xdr:row>
      <xdr:rowOff>53341</xdr:rowOff>
    </xdr:from>
    <xdr:to>
      <xdr:col>8</xdr:col>
      <xdr:colOff>571500</xdr:colOff>
      <xdr:row>6</xdr:row>
      <xdr:rowOff>97155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0817" y="53341"/>
          <a:ext cx="6635433" cy="1091564"/>
        </a:xfrm>
        <a:prstGeom prst="rect">
          <a:avLst/>
        </a:prstGeom>
        <a:ln w="1270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>
              <a:latin typeface="Arial Rounded MT Bold" panose="020F0704030504030204" pitchFamily="34" charset="0"/>
              <a:cs typeface="Arial" panose="020B0604020202020204" pitchFamily="34" charset="0"/>
            </a:rPr>
            <a:t>HYDRANT FLOW TEST</a:t>
          </a:r>
        </a:p>
        <a:p>
          <a:pPr algn="ctr"/>
          <a:r>
            <a:rPr lang="en-US" sz="1400">
              <a:latin typeface="Arial Rounded MT Bold" panose="020F0704030504030204" pitchFamily="34" charset="0"/>
              <a:cs typeface="Arial" panose="020B0604020202020204" pitchFamily="34" charset="0"/>
            </a:rPr>
            <a:t>CUSTOMER INFORMATION AND BILLING SUMMARY FORM</a:t>
          </a:r>
        </a:p>
      </xdr:txBody>
    </xdr:sp>
    <xdr:clientData/>
  </xdr:twoCellAnchor>
  <xdr:twoCellAnchor editAs="oneCell">
    <xdr:from>
      <xdr:col>2</xdr:col>
      <xdr:colOff>498952</xdr:colOff>
      <xdr:row>3</xdr:row>
      <xdr:rowOff>52333</xdr:rowOff>
    </xdr:from>
    <xdr:to>
      <xdr:col>4</xdr:col>
      <xdr:colOff>452490</xdr:colOff>
      <xdr:row>6</xdr:row>
      <xdr:rowOff>55252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785" y="528583"/>
          <a:ext cx="1795038" cy="48678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22</xdr:row>
          <xdr:rowOff>160020</xdr:rowOff>
        </xdr:from>
        <xdr:to>
          <xdr:col>1</xdr:col>
          <xdr:colOff>1127760</xdr:colOff>
          <xdr:row>24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Fire Marshal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23</xdr:row>
          <xdr:rowOff>175260</xdr:rowOff>
        </xdr:from>
        <xdr:to>
          <xdr:col>1</xdr:col>
          <xdr:colOff>1394460</xdr:colOff>
          <xdr:row>25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Metro Water Services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25</xdr:row>
          <xdr:rowOff>175260</xdr:rowOff>
        </xdr:from>
        <xdr:to>
          <xdr:col>1</xdr:col>
          <xdr:colOff>1417320</xdr:colOff>
          <xdr:row>27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Sprinkler Design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19684</xdr:colOff>
      <xdr:row>6</xdr:row>
      <xdr:rowOff>130971</xdr:rowOff>
    </xdr:from>
    <xdr:to>
      <xdr:col>8</xdr:col>
      <xdr:colOff>571500</xdr:colOff>
      <xdr:row>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4309" y="1178721"/>
          <a:ext cx="6631941" cy="281779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>
              <a:latin typeface="Arial Rounded MT Bold" panose="020F0704030504030204" pitchFamily="34" charset="0"/>
            </a:rPr>
            <a:t>CUSTOMER</a:t>
          </a:r>
          <a:r>
            <a:rPr lang="en-US" sz="1400" baseline="0">
              <a:latin typeface="Arial Rounded MT Bold" panose="020F0704030504030204" pitchFamily="34" charset="0"/>
            </a:rPr>
            <a:t> INFORMATION</a:t>
          </a:r>
          <a:endParaRPr lang="en-US" sz="1400">
            <a:latin typeface="Arial Rounded MT Bold" panose="020F0704030504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19</xdr:row>
          <xdr:rowOff>152400</xdr:rowOff>
        </xdr:from>
        <xdr:to>
          <xdr:col>2</xdr:col>
          <xdr:colOff>830580</xdr:colOff>
          <xdr:row>21</xdr:row>
          <xdr:rowOff>60960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19</xdr:row>
          <xdr:rowOff>152400</xdr:rowOff>
        </xdr:from>
        <xdr:to>
          <xdr:col>2</xdr:col>
          <xdr:colOff>495300</xdr:colOff>
          <xdr:row>21</xdr:row>
          <xdr:rowOff>60960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30</xdr:row>
      <xdr:rowOff>49529</xdr:rowOff>
    </xdr:from>
    <xdr:to>
      <xdr:col>8</xdr:col>
      <xdr:colOff>563563</xdr:colOff>
      <xdr:row>30</xdr:row>
      <xdr:rowOff>311468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4625" y="5661342"/>
          <a:ext cx="6643688" cy="261939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>
              <a:latin typeface="Arial Rounded MT Bold" panose="020F0704030504030204" pitchFamily="34" charset="0"/>
            </a:rPr>
            <a:t>FOR</a:t>
          </a:r>
          <a:r>
            <a:rPr lang="en-US" sz="1400" baseline="0">
              <a:latin typeface="Arial Rounded MT Bold" panose="020F0704030504030204" pitchFamily="34" charset="0"/>
            </a:rPr>
            <a:t> METRO WATER SERVICES USE ONLY</a:t>
          </a:r>
          <a:endParaRPr lang="en-US" sz="1400">
            <a:latin typeface="Arial Rounded MT Bold" panose="020F0704030504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28</xdr:row>
          <xdr:rowOff>22860</xdr:rowOff>
        </xdr:from>
        <xdr:to>
          <xdr:col>2</xdr:col>
          <xdr:colOff>152400</xdr:colOff>
          <xdr:row>28</xdr:row>
          <xdr:rowOff>175260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Proposed Development with Hydrants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3</xdr:col>
      <xdr:colOff>19050</xdr:colOff>
      <xdr:row>4</xdr:row>
      <xdr:rowOff>15240</xdr:rowOff>
    </xdr:to>
    <xdr:pic>
      <xdr:nvPicPr>
        <xdr:cNvPr id="1129" name="Picture 1" descr="mwslogo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2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400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29</xdr:row>
      <xdr:rowOff>66675</xdr:rowOff>
    </xdr:from>
    <xdr:to>
      <xdr:col>8</xdr:col>
      <xdr:colOff>1057275</xdr:colOff>
      <xdr:row>44</xdr:row>
      <xdr:rowOff>76200</xdr:rowOff>
    </xdr:to>
    <xdr:graphicFrame macro="">
      <xdr:nvGraphicFramePr>
        <xdr:cNvPr id="1130" name="Chart 7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K48"/>
  <sheetViews>
    <sheetView tabSelected="1" showRuler="0" topLeftCell="A29" zoomScale="120" zoomScaleNormal="120" zoomScaleSheetLayoutView="160" zoomScalePageLayoutView="75" workbookViewId="0">
      <selection activeCell="B45" sqref="B45"/>
    </sheetView>
  </sheetViews>
  <sheetFormatPr defaultRowHeight="13.2" x14ac:dyDescent="0.25"/>
  <cols>
    <col min="1" max="1" width="2.5546875" customWidth="1"/>
    <col min="2" max="2" width="30.33203125" customWidth="1"/>
    <col min="3" max="3" width="20.33203125" customWidth="1"/>
    <col min="4" max="4" width="7.44140625" customWidth="1"/>
    <col min="5" max="5" width="9.6640625" customWidth="1"/>
    <col min="7" max="7" width="6.44140625" customWidth="1"/>
    <col min="8" max="8" width="6.88671875" customWidth="1"/>
    <col min="9" max="9" width="8.33203125" customWidth="1"/>
    <col min="10" max="10" width="9.109375" hidden="1" customWidth="1"/>
    <col min="11" max="11" width="3.5546875" customWidth="1"/>
  </cols>
  <sheetData>
    <row r="8" spans="2:11" ht="18.75" customHeight="1" x14ac:dyDescent="0.25"/>
    <row r="9" spans="2:11" ht="14.25" customHeight="1" x14ac:dyDescent="0.25">
      <c r="B9" s="102" t="s">
        <v>42</v>
      </c>
      <c r="C9" s="102"/>
      <c r="D9" s="102"/>
      <c r="E9" s="102"/>
      <c r="F9" s="102"/>
      <c r="G9" s="102"/>
      <c r="H9" s="102"/>
      <c r="I9" s="102"/>
      <c r="J9" s="102"/>
      <c r="K9" s="102"/>
    </row>
    <row r="10" spans="2:11" ht="15" customHeight="1" x14ac:dyDescent="0.25">
      <c r="B10" s="88" t="s">
        <v>29</v>
      </c>
      <c r="C10" s="103"/>
      <c r="D10" s="103"/>
      <c r="E10" s="103"/>
      <c r="F10" s="103"/>
      <c r="G10" s="103"/>
      <c r="H10" s="103"/>
      <c r="I10" s="104"/>
      <c r="J10" s="34"/>
    </row>
    <row r="11" spans="2:11" ht="15" customHeight="1" x14ac:dyDescent="0.25">
      <c r="B11" s="88" t="s">
        <v>43</v>
      </c>
      <c r="C11" s="107"/>
      <c r="D11" s="108"/>
      <c r="E11" s="108"/>
      <c r="F11" s="108"/>
      <c r="G11" s="108"/>
      <c r="H11" s="108"/>
      <c r="I11" s="109"/>
      <c r="J11" s="34"/>
    </row>
    <row r="12" spans="2:11" ht="15" customHeight="1" x14ac:dyDescent="0.25">
      <c r="B12" s="88" t="s">
        <v>45</v>
      </c>
      <c r="C12" s="105"/>
      <c r="D12" s="105"/>
      <c r="E12" s="105"/>
      <c r="F12" s="105"/>
      <c r="G12" s="105"/>
      <c r="H12" s="105"/>
      <c r="I12" s="106"/>
      <c r="J12" s="34"/>
    </row>
    <row r="13" spans="2:11" ht="15" customHeight="1" x14ac:dyDescent="0.25">
      <c r="B13" s="88" t="s">
        <v>44</v>
      </c>
      <c r="C13" s="105"/>
      <c r="D13" s="105"/>
      <c r="E13" s="105"/>
      <c r="F13" s="105"/>
      <c r="G13" s="105"/>
      <c r="H13" s="105"/>
      <c r="I13" s="106"/>
      <c r="J13" s="34"/>
    </row>
    <row r="14" spans="2:11" ht="15" customHeight="1" x14ac:dyDescent="0.25">
      <c r="B14" s="88" t="s">
        <v>22</v>
      </c>
      <c r="C14" s="105"/>
      <c r="D14" s="105"/>
      <c r="E14" s="105"/>
      <c r="F14" s="105"/>
      <c r="G14" s="105"/>
      <c r="H14" s="105"/>
      <c r="I14" s="106"/>
      <c r="J14" s="34"/>
    </row>
    <row r="15" spans="2:11" ht="15" customHeight="1" x14ac:dyDescent="0.25">
      <c r="B15" s="88" t="s">
        <v>23</v>
      </c>
      <c r="C15" s="112"/>
      <c r="D15" s="112"/>
      <c r="E15" s="112"/>
      <c r="F15" s="112"/>
      <c r="G15" s="112"/>
      <c r="H15" s="112"/>
      <c r="I15" s="113"/>
      <c r="J15" s="34"/>
    </row>
    <row r="16" spans="2:11" ht="15" customHeight="1" x14ac:dyDescent="0.25">
      <c r="B16" s="88" t="s">
        <v>24</v>
      </c>
      <c r="C16" s="110"/>
      <c r="D16" s="110"/>
      <c r="E16" s="110"/>
      <c r="F16" s="110"/>
      <c r="G16" s="110"/>
      <c r="H16" s="110"/>
      <c r="I16" s="111"/>
      <c r="J16" s="34"/>
    </row>
    <row r="17" spans="1:11" ht="15.75" customHeight="1" x14ac:dyDescent="0.25">
      <c r="B17" s="88" t="s">
        <v>49</v>
      </c>
      <c r="C17" s="105"/>
      <c r="D17" s="105"/>
      <c r="E17" s="105"/>
      <c r="F17" s="105"/>
      <c r="G17" s="105"/>
      <c r="H17" s="105"/>
      <c r="I17" s="106"/>
      <c r="J17" s="34"/>
    </row>
    <row r="18" spans="1:11" ht="15" x14ac:dyDescent="0.25">
      <c r="B18" s="88" t="s">
        <v>25</v>
      </c>
      <c r="C18" s="138"/>
      <c r="D18" s="139"/>
      <c r="E18" s="88" t="s">
        <v>59</v>
      </c>
      <c r="F18" s="98"/>
      <c r="G18" s="88" t="s">
        <v>60</v>
      </c>
      <c r="H18" s="135"/>
      <c r="I18" s="106"/>
      <c r="J18" s="34"/>
    </row>
    <row r="19" spans="1:11" ht="15" customHeight="1" x14ac:dyDescent="0.25">
      <c r="B19" s="88" t="s">
        <v>26</v>
      </c>
      <c r="C19" s="126"/>
      <c r="D19" s="126"/>
      <c r="E19" s="126"/>
      <c r="F19" s="126"/>
      <c r="G19" s="126"/>
      <c r="H19" s="126"/>
      <c r="I19" s="127"/>
      <c r="J19" s="34"/>
      <c r="K19" s="97" t="s">
        <v>57</v>
      </c>
    </row>
    <row r="20" spans="1:11" ht="15" customHeight="1" x14ac:dyDescent="0.25">
      <c r="B20" s="88" t="s">
        <v>48</v>
      </c>
      <c r="C20" s="132"/>
      <c r="D20" s="133"/>
      <c r="E20" s="133"/>
      <c r="F20" s="133"/>
      <c r="G20" s="133"/>
      <c r="H20" s="133"/>
      <c r="I20" s="134"/>
      <c r="J20" s="34"/>
    </row>
    <row r="21" spans="1:11" ht="15" customHeight="1" x14ac:dyDescent="0.25">
      <c r="B21" s="85" t="s">
        <v>51</v>
      </c>
      <c r="C21" s="124"/>
      <c r="D21" s="125"/>
      <c r="E21" s="125"/>
      <c r="F21" s="125"/>
      <c r="G21" s="125"/>
      <c r="H21" s="125"/>
      <c r="I21" s="128"/>
      <c r="J21" s="81"/>
      <c r="K21" s="34"/>
    </row>
    <row r="22" spans="1:11" ht="13.8" x14ac:dyDescent="0.25">
      <c r="A22" s="34"/>
      <c r="B22" s="129" t="s">
        <v>36</v>
      </c>
      <c r="C22" s="130"/>
      <c r="D22" s="130"/>
      <c r="E22" s="130"/>
      <c r="F22" s="130"/>
      <c r="G22" s="130"/>
      <c r="H22" s="130"/>
      <c r="I22" s="131"/>
      <c r="J22" s="34"/>
      <c r="K22" s="34"/>
    </row>
    <row r="23" spans="1:11" ht="15" thickBot="1" x14ac:dyDescent="0.35">
      <c r="A23" s="34"/>
      <c r="B23" s="92" t="s">
        <v>35</v>
      </c>
      <c r="C23" s="69"/>
      <c r="D23" s="69"/>
      <c r="E23" s="73"/>
      <c r="F23" s="78"/>
      <c r="G23" s="77"/>
      <c r="H23" s="77"/>
      <c r="I23" s="79"/>
    </row>
    <row r="24" spans="1:11" ht="15" thickBot="1" x14ac:dyDescent="0.35">
      <c r="A24" s="34"/>
      <c r="B24" s="124"/>
      <c r="C24" s="125"/>
      <c r="D24" s="136" t="s">
        <v>37</v>
      </c>
      <c r="E24" s="137"/>
      <c r="F24" s="117"/>
      <c r="G24" s="115"/>
      <c r="H24" s="116"/>
      <c r="I24" s="93" t="s">
        <v>38</v>
      </c>
    </row>
    <row r="25" spans="1:11" ht="14.4" x14ac:dyDescent="0.3">
      <c r="A25" s="34"/>
      <c r="B25" s="124"/>
      <c r="C25" s="125"/>
      <c r="D25" s="125"/>
      <c r="E25" s="125"/>
      <c r="F25" s="63"/>
      <c r="G25" s="62"/>
      <c r="H25" s="62"/>
      <c r="I25" s="80"/>
    </row>
    <row r="26" spans="1:11" ht="14.4" x14ac:dyDescent="0.3">
      <c r="A26" s="34"/>
      <c r="B26" s="92" t="s">
        <v>39</v>
      </c>
      <c r="C26" s="69"/>
      <c r="D26" s="69"/>
      <c r="E26" s="73"/>
      <c r="F26" s="70"/>
      <c r="G26" s="61"/>
      <c r="H26" s="61"/>
      <c r="I26" s="72"/>
    </row>
    <row r="27" spans="1:11" ht="14.4" thickBot="1" x14ac:dyDescent="0.3">
      <c r="A27" s="34"/>
      <c r="B27" s="118"/>
      <c r="C27" s="119"/>
      <c r="D27" s="119"/>
      <c r="E27" s="119"/>
      <c r="F27" s="71"/>
      <c r="G27" s="74"/>
      <c r="H27" s="74"/>
      <c r="I27" s="75"/>
    </row>
    <row r="28" spans="1:11" ht="15" thickBot="1" x14ac:dyDescent="0.35">
      <c r="A28" s="34"/>
      <c r="B28" s="92"/>
      <c r="C28" s="94" t="s">
        <v>41</v>
      </c>
      <c r="D28" s="94"/>
      <c r="E28" s="71"/>
      <c r="F28" s="70"/>
      <c r="G28" s="114"/>
      <c r="H28" s="115"/>
      <c r="I28" s="116"/>
    </row>
    <row r="29" spans="1:11" ht="15" thickBot="1" x14ac:dyDescent="0.35">
      <c r="A29" s="34"/>
      <c r="B29" s="118"/>
      <c r="C29" s="119"/>
      <c r="D29" s="119"/>
      <c r="E29" s="119"/>
      <c r="F29" s="70"/>
      <c r="G29" s="66"/>
      <c r="H29" s="66"/>
      <c r="I29" s="68"/>
    </row>
    <row r="30" spans="1:11" ht="15" thickBot="1" x14ac:dyDescent="0.35">
      <c r="A30" s="34"/>
      <c r="B30" s="92"/>
      <c r="C30" s="95" t="s">
        <v>41</v>
      </c>
      <c r="D30" s="95"/>
      <c r="E30" s="67"/>
      <c r="F30" s="63"/>
      <c r="G30" s="117"/>
      <c r="H30" s="115"/>
      <c r="I30" s="116"/>
    </row>
    <row r="31" spans="1:11" ht="25.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7.25" customHeight="1" x14ac:dyDescent="0.25">
      <c r="A32" s="34"/>
      <c r="B32" s="89" t="s">
        <v>55</v>
      </c>
      <c r="C32" s="120"/>
      <c r="D32" s="121"/>
      <c r="E32" s="121"/>
      <c r="F32" s="121"/>
      <c r="G32" s="121"/>
      <c r="H32" s="121"/>
      <c r="I32" s="122"/>
      <c r="J32" s="34"/>
      <c r="K32" s="34"/>
    </row>
    <row r="33" spans="1:11" ht="17.25" customHeight="1" x14ac:dyDescent="0.25">
      <c r="A33" s="34"/>
      <c r="B33" s="89" t="s">
        <v>52</v>
      </c>
      <c r="C33" s="120"/>
      <c r="D33" s="121"/>
      <c r="E33" s="121"/>
      <c r="F33" s="121"/>
      <c r="G33" s="121"/>
      <c r="H33" s="121"/>
      <c r="I33" s="122"/>
      <c r="J33" s="34"/>
      <c r="K33" s="34"/>
    </row>
    <row r="34" spans="1:11" ht="17.25" customHeight="1" x14ac:dyDescent="0.25">
      <c r="A34" s="34"/>
      <c r="B34" s="89" t="s">
        <v>53</v>
      </c>
      <c r="C34" s="123"/>
      <c r="D34" s="121"/>
      <c r="E34" s="121"/>
      <c r="F34" s="121"/>
      <c r="G34" s="121"/>
      <c r="H34" s="121"/>
      <c r="I34" s="122"/>
      <c r="J34" s="34"/>
      <c r="K34" s="34"/>
    </row>
    <row r="35" spans="1:11" ht="17.25" customHeight="1" x14ac:dyDescent="0.25">
      <c r="A35" s="34"/>
      <c r="B35" s="89" t="s">
        <v>54</v>
      </c>
      <c r="C35" s="120"/>
      <c r="D35" s="121"/>
      <c r="E35" s="121"/>
      <c r="F35" s="121"/>
      <c r="G35" s="121"/>
      <c r="H35" s="121"/>
      <c r="I35" s="122"/>
      <c r="J35" s="34"/>
      <c r="K35" s="34"/>
    </row>
    <row r="36" spans="1:11" ht="17.25" customHeight="1" x14ac:dyDescent="0.25">
      <c r="A36" s="34"/>
      <c r="B36" s="89" t="s">
        <v>34</v>
      </c>
      <c r="C36" s="120"/>
      <c r="D36" s="121"/>
      <c r="E36" s="121"/>
      <c r="F36" s="121"/>
      <c r="G36" s="121"/>
      <c r="H36" s="121"/>
      <c r="I36" s="122"/>
      <c r="J36" s="34"/>
      <c r="K36" s="34"/>
    </row>
    <row r="37" spans="1:11" ht="17.25" customHeight="1" x14ac:dyDescent="0.25">
      <c r="A37" s="34"/>
      <c r="B37" s="89" t="s">
        <v>46</v>
      </c>
      <c r="C37" s="120"/>
      <c r="D37" s="121"/>
      <c r="E37" s="121"/>
      <c r="F37" s="121"/>
      <c r="G37" s="121"/>
      <c r="H37" s="121"/>
      <c r="I37" s="122"/>
      <c r="J37" s="34"/>
      <c r="K37" s="34"/>
    </row>
    <row r="38" spans="1:11" ht="17.25" customHeight="1" x14ac:dyDescent="0.25">
      <c r="A38" s="34"/>
      <c r="B38" s="89" t="s">
        <v>33</v>
      </c>
      <c r="C38" s="120"/>
      <c r="D38" s="121"/>
      <c r="E38" s="121"/>
      <c r="F38" s="121"/>
      <c r="G38" s="121"/>
      <c r="H38" s="121"/>
      <c r="I38" s="122"/>
      <c r="J38" s="34"/>
      <c r="K38" s="34"/>
    </row>
    <row r="39" spans="1:11" ht="17.25" customHeight="1" x14ac:dyDescent="0.25">
      <c r="A39" s="34"/>
      <c r="B39" s="89" t="s">
        <v>47</v>
      </c>
      <c r="C39" s="120"/>
      <c r="D39" s="121"/>
      <c r="E39" s="121"/>
      <c r="F39" s="121"/>
      <c r="G39" s="121"/>
      <c r="H39" s="121"/>
      <c r="I39" s="122"/>
      <c r="J39" s="34"/>
      <c r="K39" s="34"/>
    </row>
    <row r="40" spans="1:11" ht="17.25" customHeight="1" x14ac:dyDescent="0.25">
      <c r="A40" s="34"/>
      <c r="B40" s="89" t="s">
        <v>48</v>
      </c>
      <c r="C40" s="99"/>
      <c r="D40" s="100"/>
      <c r="E40" s="100"/>
      <c r="F40" s="100"/>
      <c r="G40" s="100"/>
      <c r="H40" s="100"/>
      <c r="I40" s="101"/>
      <c r="J40" s="34"/>
      <c r="K40" s="34"/>
    </row>
    <row r="41" spans="1:11" ht="13.8" x14ac:dyDescent="0.25">
      <c r="A41" s="34"/>
      <c r="B41" s="90"/>
      <c r="C41" s="34"/>
      <c r="D41" s="34"/>
      <c r="E41" s="34"/>
      <c r="F41" s="34" t="s">
        <v>27</v>
      </c>
      <c r="G41" s="34"/>
      <c r="H41" s="64"/>
      <c r="I41" s="65">
        <v>350</v>
      </c>
    </row>
    <row r="42" spans="1:11" ht="13.8" x14ac:dyDescent="0.25">
      <c r="A42" s="34"/>
      <c r="B42" s="91" t="s">
        <v>56</v>
      </c>
      <c r="C42" s="87"/>
      <c r="D42" s="86"/>
      <c r="E42" s="34"/>
      <c r="F42" s="96" t="s">
        <v>50</v>
      </c>
      <c r="G42" s="82"/>
      <c r="H42" s="82"/>
      <c r="I42" s="82"/>
    </row>
    <row r="43" spans="1:11" ht="13.8" x14ac:dyDescent="0.25">
      <c r="A43" s="34"/>
      <c r="B43" s="86"/>
      <c r="C43" s="34"/>
      <c r="D43" s="34"/>
      <c r="E43" s="34"/>
      <c r="F43" s="34"/>
      <c r="G43" s="34"/>
      <c r="H43" s="34"/>
      <c r="I43" s="34"/>
    </row>
    <row r="44" spans="1:11" ht="13.8" x14ac:dyDescent="0.25">
      <c r="A44" s="34"/>
      <c r="B44" s="156" t="s">
        <v>61</v>
      </c>
      <c r="C44" s="34"/>
      <c r="D44" s="34"/>
      <c r="E44" s="34"/>
      <c r="F44" s="34" t="s">
        <v>28</v>
      </c>
      <c r="G44" s="34"/>
      <c r="H44" s="83"/>
      <c r="I44" s="84">
        <v>385</v>
      </c>
    </row>
    <row r="45" spans="1:11" ht="13.8" x14ac:dyDescent="0.25">
      <c r="A45" s="34"/>
      <c r="B45" s="34"/>
      <c r="C45" s="34"/>
      <c r="D45" s="34"/>
      <c r="E45" s="34"/>
      <c r="F45" s="34"/>
      <c r="G45" s="34"/>
      <c r="H45" s="34"/>
      <c r="I45" s="34"/>
    </row>
    <row r="46" spans="1:11" ht="13.8" x14ac:dyDescent="0.25">
      <c r="A46" s="34"/>
      <c r="B46" s="34"/>
      <c r="C46" s="34"/>
      <c r="D46" s="34"/>
      <c r="E46" s="34"/>
      <c r="F46" s="34"/>
      <c r="G46" s="34"/>
      <c r="H46" s="34"/>
      <c r="I46" s="34"/>
    </row>
    <row r="47" spans="1:11" ht="13.8" x14ac:dyDescent="0.25">
      <c r="A47" s="34"/>
      <c r="B47" s="34"/>
    </row>
    <row r="48" spans="1:11" ht="13.8" x14ac:dyDescent="0.25">
      <c r="A48" s="34"/>
      <c r="B48" s="34"/>
    </row>
  </sheetData>
  <mergeCells count="32">
    <mergeCell ref="B24:C24"/>
    <mergeCell ref="B25:E25"/>
    <mergeCell ref="C19:I19"/>
    <mergeCell ref="C17:I17"/>
    <mergeCell ref="F24:H24"/>
    <mergeCell ref="C21:I21"/>
    <mergeCell ref="B22:I22"/>
    <mergeCell ref="C20:I20"/>
    <mergeCell ref="H18:I18"/>
    <mergeCell ref="D24:E24"/>
    <mergeCell ref="C18:D18"/>
    <mergeCell ref="C35:I35"/>
    <mergeCell ref="C34:I34"/>
    <mergeCell ref="B27:E27"/>
    <mergeCell ref="C32:I32"/>
    <mergeCell ref="C33:I33"/>
    <mergeCell ref="C40:I40"/>
    <mergeCell ref="B9:K9"/>
    <mergeCell ref="C10:I10"/>
    <mergeCell ref="C13:I13"/>
    <mergeCell ref="C12:I12"/>
    <mergeCell ref="C11:I11"/>
    <mergeCell ref="C14:I14"/>
    <mergeCell ref="C16:I16"/>
    <mergeCell ref="C15:I15"/>
    <mergeCell ref="G28:I28"/>
    <mergeCell ref="G30:I30"/>
    <mergeCell ref="B29:E29"/>
    <mergeCell ref="C36:I36"/>
    <mergeCell ref="C38:I38"/>
    <mergeCell ref="C39:I39"/>
    <mergeCell ref="C37:I37"/>
  </mergeCells>
  <phoneticPr fontId="4" type="noConversion"/>
  <pageMargins left="0.25" right="0.25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213360</xdr:colOff>
                    <xdr:row>22</xdr:row>
                    <xdr:rowOff>160020</xdr:rowOff>
                  </from>
                  <to>
                    <xdr:col>1</xdr:col>
                    <xdr:colOff>1127760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213360</xdr:colOff>
                    <xdr:row>23</xdr:row>
                    <xdr:rowOff>175260</xdr:rowOff>
                  </from>
                  <to>
                    <xdr:col>1</xdr:col>
                    <xdr:colOff>1394460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220980</xdr:colOff>
                    <xdr:row>25</xdr:row>
                    <xdr:rowOff>175260</xdr:rowOff>
                  </from>
                  <to>
                    <xdr:col>1</xdr:col>
                    <xdr:colOff>1417320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411480</xdr:colOff>
                    <xdr:row>19</xdr:row>
                    <xdr:rowOff>152400</xdr:rowOff>
                  </from>
                  <to>
                    <xdr:col>2</xdr:col>
                    <xdr:colOff>830580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</xdr:col>
                    <xdr:colOff>22860</xdr:colOff>
                    <xdr:row>19</xdr:row>
                    <xdr:rowOff>152400</xdr:rowOff>
                  </from>
                  <to>
                    <xdr:col>2</xdr:col>
                    <xdr:colOff>495300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1</xdr:col>
                    <xdr:colOff>228600</xdr:colOff>
                    <xdr:row>28</xdr:row>
                    <xdr:rowOff>22860</xdr:rowOff>
                  </from>
                  <to>
                    <xdr:col>2</xdr:col>
                    <xdr:colOff>152400</xdr:colOff>
                    <xdr:row>28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202"/>
  <sheetViews>
    <sheetView zoomScaleNormal="100" workbookViewId="0">
      <selection activeCell="C7" sqref="C7:I7"/>
    </sheetView>
  </sheetViews>
  <sheetFormatPr defaultColWidth="9.109375" defaultRowHeight="15" x14ac:dyDescent="0.25"/>
  <cols>
    <col min="1" max="1" width="10.33203125" style="1" customWidth="1"/>
    <col min="2" max="2" width="13" style="1" customWidth="1"/>
    <col min="3" max="3" width="13.109375" style="1" customWidth="1"/>
    <col min="4" max="4" width="8.44140625" style="1" customWidth="1"/>
    <col min="5" max="5" width="14.33203125" style="1" customWidth="1"/>
    <col min="6" max="6" width="14.6640625" style="1" customWidth="1"/>
    <col min="7" max="7" width="8.33203125" style="1" customWidth="1"/>
    <col min="8" max="8" width="13.6640625" style="1" customWidth="1"/>
    <col min="9" max="9" width="12.44140625" style="1" customWidth="1"/>
    <col min="10" max="10" width="13.44140625" style="3" customWidth="1"/>
    <col min="11" max="16384" width="9.109375" style="1"/>
  </cols>
  <sheetData>
    <row r="1" spans="1:12" ht="15.6" x14ac:dyDescent="0.3">
      <c r="E1" s="2" t="s">
        <v>0</v>
      </c>
    </row>
    <row r="2" spans="1:12" ht="15.6" x14ac:dyDescent="0.3">
      <c r="E2" s="2" t="s">
        <v>7</v>
      </c>
    </row>
    <row r="3" spans="1:12" ht="16.2" thickBot="1" x14ac:dyDescent="0.35">
      <c r="F3" s="2"/>
    </row>
    <row r="4" spans="1:12" ht="16.2" thickBot="1" x14ac:dyDescent="0.35">
      <c r="H4" s="32" t="s">
        <v>32</v>
      </c>
      <c r="I4" s="31">
        <f>'CUSTOMER INFO'!C33</f>
        <v>0</v>
      </c>
      <c r="J4"/>
      <c r="K4"/>
      <c r="L4"/>
    </row>
    <row r="5" spans="1:12" ht="15.6" thickBot="1" x14ac:dyDescent="0.3">
      <c r="J5"/>
      <c r="K5"/>
      <c r="L5"/>
    </row>
    <row r="6" spans="1:12" ht="15.6" x14ac:dyDescent="0.3">
      <c r="A6" s="4" t="s">
        <v>11</v>
      </c>
      <c r="B6" s="15"/>
      <c r="C6" s="146">
        <f>'CUSTOMER INFO'!C34</f>
        <v>0</v>
      </c>
      <c r="D6" s="147"/>
      <c r="E6" s="28"/>
      <c r="F6" s="28"/>
      <c r="G6" s="33" t="s">
        <v>21</v>
      </c>
      <c r="H6" s="154">
        <f>'CUSTOMER INFO'!C10</f>
        <v>0</v>
      </c>
      <c r="I6" s="155"/>
      <c r="J6"/>
      <c r="K6"/>
      <c r="L6"/>
    </row>
    <row r="7" spans="1:12" ht="15.6" x14ac:dyDescent="0.3">
      <c r="A7" s="76" t="s">
        <v>40</v>
      </c>
      <c r="C7" s="148">
        <f>'CUSTOMER INFO'!C12</f>
        <v>0</v>
      </c>
      <c r="D7" s="149"/>
      <c r="E7" s="149"/>
      <c r="F7" s="149"/>
      <c r="G7" s="149"/>
      <c r="H7" s="149"/>
      <c r="I7" s="150"/>
      <c r="J7"/>
      <c r="K7"/>
      <c r="L7"/>
    </row>
    <row r="8" spans="1:12" ht="16.2" thickBot="1" x14ac:dyDescent="0.35">
      <c r="A8" s="29" t="s">
        <v>18</v>
      </c>
      <c r="B8" s="30"/>
      <c r="C8" s="151">
        <f>'CUSTOMER INFO'!C36</f>
        <v>0</v>
      </c>
      <c r="D8" s="152"/>
      <c r="E8" s="152"/>
      <c r="F8" s="152"/>
      <c r="G8" s="152"/>
      <c r="H8" s="152"/>
      <c r="I8" s="153"/>
    </row>
    <row r="9" spans="1:12" ht="6.75" customHeight="1" thickBot="1" x14ac:dyDescent="0.35">
      <c r="A9" s="2"/>
      <c r="B9" s="2"/>
      <c r="C9" s="27"/>
      <c r="D9" s="27"/>
      <c r="E9" s="27"/>
      <c r="F9" s="27"/>
      <c r="G9" s="27"/>
      <c r="H9" s="27"/>
      <c r="I9" s="27"/>
    </row>
    <row r="10" spans="1:12" ht="16.2" thickBot="1" x14ac:dyDescent="0.35">
      <c r="A10" s="4" t="s">
        <v>1</v>
      </c>
      <c r="B10" s="5"/>
      <c r="C10" s="6"/>
      <c r="D10" s="7"/>
      <c r="E10" s="7"/>
      <c r="F10" s="7"/>
      <c r="G10" s="7"/>
      <c r="H10" s="7"/>
      <c r="I10" s="8"/>
      <c r="J10" s="21"/>
    </row>
    <row r="11" spans="1:12" x14ac:dyDescent="0.25">
      <c r="A11" s="25" t="s">
        <v>2</v>
      </c>
      <c r="B11" s="15"/>
      <c r="C11" s="26">
        <f>'CUSTOMER INFO'!C37</f>
        <v>0</v>
      </c>
      <c r="D11" s="15"/>
      <c r="E11" s="15"/>
      <c r="F11" s="15"/>
      <c r="G11" s="15"/>
      <c r="H11" s="15"/>
      <c r="I11" s="16"/>
    </row>
    <row r="12" spans="1:12" ht="20.399999999999999" x14ac:dyDescent="0.35">
      <c r="A12" s="9" t="s">
        <v>3</v>
      </c>
      <c r="C12" s="23"/>
      <c r="D12" s="1" t="s">
        <v>4</v>
      </c>
      <c r="E12" s="1" t="s">
        <v>16</v>
      </c>
      <c r="F12" s="24"/>
      <c r="G12" s="3"/>
      <c r="H12" s="49"/>
      <c r="I12" s="50"/>
    </row>
    <row r="13" spans="1:12" ht="21" thickBot="1" x14ac:dyDescent="0.4">
      <c r="A13" s="51" t="s">
        <v>20</v>
      </c>
      <c r="B13" s="11"/>
      <c r="C13" s="52"/>
      <c r="D13" s="11" t="s">
        <v>4</v>
      </c>
      <c r="E13" s="11" t="s">
        <v>17</v>
      </c>
      <c r="F13" s="53"/>
      <c r="G13" s="54"/>
      <c r="H13" s="11"/>
      <c r="I13" s="55"/>
    </row>
    <row r="14" spans="1:12" ht="6" customHeight="1" x14ac:dyDescent="0.25">
      <c r="F14" s="12"/>
      <c r="G14" s="3"/>
      <c r="H14" s="3"/>
      <c r="I14" s="3"/>
    </row>
    <row r="15" spans="1:12" x14ac:dyDescent="0.25">
      <c r="A15" s="1" t="s">
        <v>8</v>
      </c>
      <c r="D15" s="37">
        <v>0.9</v>
      </c>
    </row>
    <row r="16" spans="1:12" x14ac:dyDescent="0.25">
      <c r="A16" s="1" t="s">
        <v>9</v>
      </c>
      <c r="D16" s="13">
        <v>2.5</v>
      </c>
      <c r="E16" s="1" t="s">
        <v>10</v>
      </c>
    </row>
    <row r="17" spans="1:10" x14ac:dyDescent="0.25">
      <c r="A17" s="1" t="s">
        <v>12</v>
      </c>
      <c r="D17" s="22">
        <f xml:space="preserve"> 29.84*D15*(D16)^2*(C13)^0.5</f>
        <v>0</v>
      </c>
      <c r="E17" s="1" t="s">
        <v>5</v>
      </c>
      <c r="F17" s="1" t="s">
        <v>13</v>
      </c>
    </row>
    <row r="18" spans="1:10" ht="6" customHeight="1" thickBot="1" x14ac:dyDescent="0.3">
      <c r="D18" s="14"/>
    </row>
    <row r="19" spans="1:10" ht="16.2" thickBot="1" x14ac:dyDescent="0.35">
      <c r="A19" s="57" t="s">
        <v>19</v>
      </c>
      <c r="B19" s="58"/>
      <c r="C19" s="58"/>
      <c r="D19" s="58"/>
      <c r="E19" s="58"/>
      <c r="F19" s="58"/>
      <c r="G19" s="58"/>
      <c r="H19" s="58"/>
      <c r="I19" s="59"/>
    </row>
    <row r="20" spans="1:10" x14ac:dyDescent="0.25">
      <c r="A20" s="9" t="s">
        <v>2</v>
      </c>
      <c r="C20" s="56">
        <f>'CUSTOMER INFO'!C39</f>
        <v>0</v>
      </c>
      <c r="I20" s="10"/>
    </row>
    <row r="21" spans="1:10" ht="20.399999999999999" x14ac:dyDescent="0.35">
      <c r="A21" s="9" t="s">
        <v>3</v>
      </c>
      <c r="C21" s="23"/>
      <c r="D21" s="1" t="s">
        <v>4</v>
      </c>
      <c r="E21" s="1" t="s">
        <v>16</v>
      </c>
      <c r="F21" s="24"/>
      <c r="H21" s="49"/>
      <c r="I21" s="50"/>
    </row>
    <row r="22" spans="1:10" ht="21" thickBot="1" x14ac:dyDescent="0.4">
      <c r="A22" s="51" t="s">
        <v>6</v>
      </c>
      <c r="B22" s="11"/>
      <c r="C22" s="52"/>
      <c r="D22" s="11" t="s">
        <v>4</v>
      </c>
      <c r="E22" s="11" t="s">
        <v>17</v>
      </c>
      <c r="F22" s="53"/>
      <c r="G22" s="11"/>
      <c r="H22" s="11"/>
      <c r="I22" s="55"/>
    </row>
    <row r="23" spans="1:10" ht="7.5" customHeight="1" thickBot="1" x14ac:dyDescent="0.3">
      <c r="F23" s="12"/>
      <c r="G23" s="3"/>
      <c r="H23" s="3"/>
      <c r="I23" s="3"/>
    </row>
    <row r="24" spans="1:10" ht="24" customHeight="1" x14ac:dyDescent="0.25">
      <c r="A24" s="140" t="s">
        <v>30</v>
      </c>
      <c r="B24" s="141"/>
      <c r="C24" s="141"/>
      <c r="D24" s="141"/>
      <c r="E24" s="141"/>
      <c r="F24" s="141"/>
      <c r="G24" s="141"/>
      <c r="H24" s="45"/>
      <c r="I24" s="46"/>
      <c r="J24" s="17"/>
    </row>
    <row r="25" spans="1:10" ht="19.5" customHeight="1" x14ac:dyDescent="0.25">
      <c r="A25" s="142"/>
      <c r="B25" s="143"/>
      <c r="C25" s="143"/>
      <c r="D25" s="143"/>
      <c r="E25" s="143"/>
      <c r="F25" s="143"/>
      <c r="G25" s="143"/>
      <c r="H25" s="47"/>
      <c r="I25" s="48"/>
      <c r="J25" s="17"/>
    </row>
    <row r="26" spans="1:10" ht="27" customHeight="1" x14ac:dyDescent="0.3">
      <c r="A26" s="38" t="s">
        <v>58</v>
      </c>
      <c r="B26" s="39"/>
      <c r="C26" s="39"/>
      <c r="D26" s="39"/>
      <c r="E26" s="39"/>
      <c r="F26" s="39"/>
      <c r="G26" s="39"/>
      <c r="H26" s="60" t="str">
        <f>IF(C21-C22&lt;10,"Review",(D17*((C21-20)^0.54/(C21-C22)^0.54)))</f>
        <v>Review</v>
      </c>
      <c r="I26" s="40" t="s">
        <v>5</v>
      </c>
    </row>
    <row r="27" spans="1:10" ht="12" customHeight="1" x14ac:dyDescent="0.3">
      <c r="A27" s="142" t="s">
        <v>31</v>
      </c>
      <c r="B27" s="143"/>
      <c r="C27" s="143"/>
      <c r="D27" s="143"/>
      <c r="E27" s="143"/>
      <c r="F27" s="143"/>
      <c r="G27" s="143"/>
      <c r="H27" s="41"/>
      <c r="I27" s="42"/>
      <c r="J27" s="35"/>
    </row>
    <row r="28" spans="1:10" ht="43.5" customHeight="1" thickBot="1" x14ac:dyDescent="0.35">
      <c r="A28" s="144"/>
      <c r="B28" s="145"/>
      <c r="C28" s="145"/>
      <c r="D28" s="145"/>
      <c r="E28" s="145"/>
      <c r="F28" s="145"/>
      <c r="G28" s="145"/>
      <c r="H28" s="43"/>
      <c r="I28" s="44"/>
      <c r="J28" s="36"/>
    </row>
    <row r="29" spans="1:10" ht="9" customHeight="1" x14ac:dyDescent="0.3">
      <c r="B29" s="3"/>
      <c r="C29" s="3"/>
      <c r="D29" s="19"/>
      <c r="E29" s="18"/>
    </row>
    <row r="50" spans="1:1" ht="15.6" x14ac:dyDescent="0.3">
      <c r="A50" s="20"/>
    </row>
    <row r="172" spans="1:2" x14ac:dyDescent="0.25">
      <c r="A172" s="1" t="s">
        <v>15</v>
      </c>
      <c r="B172" s="1" t="s">
        <v>14</v>
      </c>
    </row>
    <row r="173" spans="1:2" x14ac:dyDescent="0.25">
      <c r="A173" s="1">
        <f>5</f>
        <v>5</v>
      </c>
      <c r="B173" s="1" t="e">
        <f t="shared" ref="B173:B202" si="0">$D$17*(($C$21-A173)^0.54/($C$21-$C$22)^0.54)</f>
        <v>#NUM!</v>
      </c>
    </row>
    <row r="174" spans="1:2" x14ac:dyDescent="0.25">
      <c r="A174" s="1">
        <f t="shared" ref="A174:A202" si="1">A173+5</f>
        <v>10</v>
      </c>
      <c r="B174" s="1" t="e">
        <f t="shared" si="0"/>
        <v>#NUM!</v>
      </c>
    </row>
    <row r="175" spans="1:2" x14ac:dyDescent="0.25">
      <c r="A175" s="1">
        <f t="shared" si="1"/>
        <v>15</v>
      </c>
      <c r="B175" s="1" t="e">
        <f t="shared" si="0"/>
        <v>#NUM!</v>
      </c>
    </row>
    <row r="176" spans="1:2" x14ac:dyDescent="0.25">
      <c r="A176" s="1">
        <f t="shared" si="1"/>
        <v>20</v>
      </c>
      <c r="B176" s="1" t="e">
        <f t="shared" si="0"/>
        <v>#NUM!</v>
      </c>
    </row>
    <row r="177" spans="1:2" x14ac:dyDescent="0.25">
      <c r="A177" s="1">
        <f t="shared" si="1"/>
        <v>25</v>
      </c>
      <c r="B177" s="1" t="e">
        <f t="shared" si="0"/>
        <v>#NUM!</v>
      </c>
    </row>
    <row r="178" spans="1:2" x14ac:dyDescent="0.25">
      <c r="A178" s="1">
        <f t="shared" si="1"/>
        <v>30</v>
      </c>
      <c r="B178" s="1" t="e">
        <f t="shared" si="0"/>
        <v>#NUM!</v>
      </c>
    </row>
    <row r="179" spans="1:2" x14ac:dyDescent="0.25">
      <c r="A179" s="1">
        <f t="shared" si="1"/>
        <v>35</v>
      </c>
      <c r="B179" s="1" t="e">
        <f t="shared" si="0"/>
        <v>#NUM!</v>
      </c>
    </row>
    <row r="180" spans="1:2" x14ac:dyDescent="0.25">
      <c r="A180" s="1">
        <f t="shared" si="1"/>
        <v>40</v>
      </c>
      <c r="B180" s="1" t="e">
        <f t="shared" si="0"/>
        <v>#NUM!</v>
      </c>
    </row>
    <row r="181" spans="1:2" x14ac:dyDescent="0.25">
      <c r="A181" s="1">
        <f t="shared" si="1"/>
        <v>45</v>
      </c>
      <c r="B181" s="1" t="e">
        <f t="shared" si="0"/>
        <v>#NUM!</v>
      </c>
    </row>
    <row r="182" spans="1:2" x14ac:dyDescent="0.25">
      <c r="A182" s="1">
        <f t="shared" si="1"/>
        <v>50</v>
      </c>
      <c r="B182" s="1" t="e">
        <f t="shared" si="0"/>
        <v>#NUM!</v>
      </c>
    </row>
    <row r="183" spans="1:2" x14ac:dyDescent="0.25">
      <c r="A183" s="1">
        <f t="shared" si="1"/>
        <v>55</v>
      </c>
      <c r="B183" s="1" t="e">
        <f t="shared" si="0"/>
        <v>#NUM!</v>
      </c>
    </row>
    <row r="184" spans="1:2" x14ac:dyDescent="0.25">
      <c r="A184" s="1">
        <f t="shared" si="1"/>
        <v>60</v>
      </c>
      <c r="B184" s="1" t="e">
        <f t="shared" si="0"/>
        <v>#NUM!</v>
      </c>
    </row>
    <row r="185" spans="1:2" x14ac:dyDescent="0.25">
      <c r="A185" s="1">
        <f t="shared" si="1"/>
        <v>65</v>
      </c>
      <c r="B185" s="1" t="e">
        <f t="shared" si="0"/>
        <v>#NUM!</v>
      </c>
    </row>
    <row r="186" spans="1:2" x14ac:dyDescent="0.25">
      <c r="A186" s="1">
        <f t="shared" si="1"/>
        <v>70</v>
      </c>
      <c r="B186" s="1" t="e">
        <f t="shared" si="0"/>
        <v>#NUM!</v>
      </c>
    </row>
    <row r="187" spans="1:2" x14ac:dyDescent="0.25">
      <c r="A187" s="1">
        <f t="shared" si="1"/>
        <v>75</v>
      </c>
      <c r="B187" s="1" t="e">
        <f t="shared" si="0"/>
        <v>#NUM!</v>
      </c>
    </row>
    <row r="188" spans="1:2" x14ac:dyDescent="0.25">
      <c r="A188" s="1">
        <f t="shared" si="1"/>
        <v>80</v>
      </c>
      <c r="B188" s="1" t="e">
        <f t="shared" si="0"/>
        <v>#NUM!</v>
      </c>
    </row>
    <row r="189" spans="1:2" x14ac:dyDescent="0.25">
      <c r="A189" s="1">
        <f t="shared" si="1"/>
        <v>85</v>
      </c>
      <c r="B189" s="1" t="e">
        <f t="shared" si="0"/>
        <v>#NUM!</v>
      </c>
    </row>
    <row r="190" spans="1:2" x14ac:dyDescent="0.25">
      <c r="A190" s="1">
        <f t="shared" si="1"/>
        <v>90</v>
      </c>
      <c r="B190" s="1" t="e">
        <f t="shared" si="0"/>
        <v>#NUM!</v>
      </c>
    </row>
    <row r="191" spans="1:2" x14ac:dyDescent="0.25">
      <c r="A191" s="1">
        <f t="shared" si="1"/>
        <v>95</v>
      </c>
      <c r="B191" s="1" t="e">
        <f t="shared" si="0"/>
        <v>#NUM!</v>
      </c>
    </row>
    <row r="192" spans="1:2" x14ac:dyDescent="0.25">
      <c r="A192" s="1">
        <f t="shared" si="1"/>
        <v>100</v>
      </c>
      <c r="B192" s="1" t="e">
        <f t="shared" si="0"/>
        <v>#NUM!</v>
      </c>
    </row>
    <row r="193" spans="1:2" x14ac:dyDescent="0.25">
      <c r="A193" s="1">
        <f t="shared" si="1"/>
        <v>105</v>
      </c>
      <c r="B193" s="1" t="e">
        <f t="shared" si="0"/>
        <v>#NUM!</v>
      </c>
    </row>
    <row r="194" spans="1:2" x14ac:dyDescent="0.25">
      <c r="A194" s="1">
        <f t="shared" si="1"/>
        <v>110</v>
      </c>
      <c r="B194" s="1" t="e">
        <f t="shared" si="0"/>
        <v>#NUM!</v>
      </c>
    </row>
    <row r="195" spans="1:2" x14ac:dyDescent="0.25">
      <c r="A195" s="1">
        <f t="shared" si="1"/>
        <v>115</v>
      </c>
      <c r="B195" s="1" t="e">
        <f t="shared" si="0"/>
        <v>#NUM!</v>
      </c>
    </row>
    <row r="196" spans="1:2" x14ac:dyDescent="0.25">
      <c r="A196" s="1">
        <f t="shared" si="1"/>
        <v>120</v>
      </c>
      <c r="B196" s="1" t="e">
        <f t="shared" si="0"/>
        <v>#NUM!</v>
      </c>
    </row>
    <row r="197" spans="1:2" x14ac:dyDescent="0.25">
      <c r="A197" s="1">
        <f t="shared" si="1"/>
        <v>125</v>
      </c>
      <c r="B197" s="1" t="e">
        <f t="shared" si="0"/>
        <v>#NUM!</v>
      </c>
    </row>
    <row r="198" spans="1:2" x14ac:dyDescent="0.25">
      <c r="A198" s="1">
        <f t="shared" si="1"/>
        <v>130</v>
      </c>
      <c r="B198" s="1" t="e">
        <f t="shared" si="0"/>
        <v>#NUM!</v>
      </c>
    </row>
    <row r="199" spans="1:2" x14ac:dyDescent="0.25">
      <c r="A199" s="1">
        <f t="shared" si="1"/>
        <v>135</v>
      </c>
      <c r="B199" s="1" t="e">
        <f t="shared" si="0"/>
        <v>#NUM!</v>
      </c>
    </row>
    <row r="200" spans="1:2" x14ac:dyDescent="0.25">
      <c r="A200" s="1">
        <f t="shared" si="1"/>
        <v>140</v>
      </c>
      <c r="B200" s="1" t="e">
        <f t="shared" si="0"/>
        <v>#NUM!</v>
      </c>
    </row>
    <row r="201" spans="1:2" x14ac:dyDescent="0.25">
      <c r="A201" s="1">
        <f t="shared" si="1"/>
        <v>145</v>
      </c>
      <c r="B201" s="1" t="e">
        <f t="shared" si="0"/>
        <v>#NUM!</v>
      </c>
    </row>
    <row r="202" spans="1:2" x14ac:dyDescent="0.25">
      <c r="A202" s="1">
        <f t="shared" si="1"/>
        <v>150</v>
      </c>
      <c r="B202" s="1" t="e">
        <f t="shared" si="0"/>
        <v>#NUM!</v>
      </c>
    </row>
  </sheetData>
  <sheetProtection selectLockedCells="1"/>
  <mergeCells count="6">
    <mergeCell ref="A24:G25"/>
    <mergeCell ref="A27:G28"/>
    <mergeCell ref="C6:D6"/>
    <mergeCell ref="C7:I7"/>
    <mergeCell ref="C8:I8"/>
    <mergeCell ref="H6:I6"/>
  </mergeCells>
  <phoneticPr fontId="4" type="noConversion"/>
  <printOptions horizontalCentered="1"/>
  <pageMargins left="0" right="0" top="0.75" bottom="0.75" header="0.3" footer="0.3"/>
  <pageSetup scale="95" fitToWidth="2" fitToHeight="2" orientation="portrait" horizontalDpi="300" verticalDpi="300" r:id="rId1"/>
  <headerFooter alignWithMargins="0">
    <oddFooter>&amp;C&amp;F</oddFooter>
  </headerFooter>
  <colBreaks count="1" manualBreakCount="1">
    <brk id="9" max="56" man="1"/>
  </colBreaks>
  <drawing r:id="rId2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CUSTOMER INFO</vt:lpstr>
      <vt:lpstr>TEST FORM-RESULTS</vt:lpstr>
      <vt:lpstr>'TEST FORM-RESULTS'!Print_Area</vt:lpstr>
    </vt:vector>
  </TitlesOfParts>
  <Company>Metro Nashville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Cyrus Q Toosi</dc:creator>
  <cp:lastModifiedBy>Rodriguez, Shawna (WS)</cp:lastModifiedBy>
  <cp:lastPrinted>2023-05-10T16:21:28Z</cp:lastPrinted>
  <dcterms:created xsi:type="dcterms:W3CDTF">2008-03-24T16:48:42Z</dcterms:created>
  <dcterms:modified xsi:type="dcterms:W3CDTF">2026-02-13T14:00:43Z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