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HMIS\HMIS Data Quality\DQ Self Checks\Revised DQ Self Check\Locked DQ Self Check with Scorecard\"/>
    </mc:Choice>
  </mc:AlternateContent>
  <xr:revisionPtr revIDLastSave="0" documentId="13_ncr:1_{D65B0B61-1AB9-4C8B-8193-63FE2CB38E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SO" sheetId="23" r:id="rId1"/>
    <sheet name="Sheet1" sheetId="10" state="hidden" r:id="rId2"/>
    <sheet name="dropdown lists" sheetId="9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" i="23" l="1"/>
  <c r="F16" i="23"/>
  <c r="F17" i="23"/>
  <c r="N38" i="23"/>
  <c r="F33" i="23"/>
  <c r="H33" i="23" s="1"/>
  <c r="F31" i="23"/>
  <c r="H31" i="23" s="1"/>
  <c r="F30" i="23"/>
  <c r="H30" i="23" s="1"/>
  <c r="F29" i="23"/>
  <c r="H29" i="23" s="1"/>
  <c r="F27" i="23"/>
  <c r="F25" i="23"/>
  <c r="F22" i="23"/>
  <c r="F21" i="23"/>
  <c r="F20" i="23"/>
  <c r="F19" i="23"/>
  <c r="F18" i="23"/>
  <c r="F15" i="23"/>
  <c r="F14" i="23"/>
  <c r="O7" i="23" l="1"/>
  <c r="O6" i="23" l="1"/>
  <c r="O10" i="23" s="1"/>
</calcChain>
</file>

<file path=xl/sharedStrings.xml><?xml version="1.0" encoding="utf-8"?>
<sst xmlns="http://schemas.openxmlformats.org/spreadsheetml/2006/main" count="189" uniqueCount="149">
  <si>
    <t>Data Element</t>
  </si>
  <si>
    <t>SSN</t>
  </si>
  <si>
    <t>Date of Birth</t>
  </si>
  <si>
    <t>Race</t>
  </si>
  <si>
    <t>Ethnicity</t>
  </si>
  <si>
    <t>Gender</t>
  </si>
  <si>
    <t>Veteran Status</t>
  </si>
  <si>
    <t>Disabling Condition</t>
  </si>
  <si>
    <t>Destination</t>
  </si>
  <si>
    <t>Client Location</t>
  </si>
  <si>
    <t>Income at Entry</t>
  </si>
  <si>
    <t>Income at Annual Assessment</t>
  </si>
  <si>
    <t>Income at Exit</t>
  </si>
  <si>
    <t xml:space="preserve">Non-Cash Benefits </t>
  </si>
  <si>
    <t>Health Insurance</t>
  </si>
  <si>
    <t>0 days</t>
  </si>
  <si>
    <t>1-3 days</t>
  </si>
  <si>
    <t>4-6 days</t>
  </si>
  <si>
    <t>11+ days</t>
  </si>
  <si>
    <t>Street Outreach</t>
  </si>
  <si>
    <t>Emergency Shelter</t>
  </si>
  <si>
    <t>Transitional Housing</t>
  </si>
  <si>
    <t>Supportive Services</t>
  </si>
  <si>
    <t>Rapid Rehousing</t>
  </si>
  <si>
    <t>Permanent Housing</t>
  </si>
  <si>
    <t>Chronic Homelessness</t>
  </si>
  <si>
    <t>% Error Rate</t>
  </si>
  <si>
    <t>Name</t>
  </si>
  <si>
    <t>Data Quality: Completeness</t>
  </si>
  <si>
    <t>Data Quality: Timeliness</t>
  </si>
  <si>
    <t>Time for Record Entry</t>
  </si>
  <si>
    <t>6-10 days</t>
  </si>
  <si>
    <t>Supportive Services Only</t>
  </si>
  <si>
    <t>Permanent Supportive Housing</t>
  </si>
  <si>
    <t>ESG</t>
  </si>
  <si>
    <t>ESG-CV</t>
  </si>
  <si>
    <t>CoC</t>
  </si>
  <si>
    <t>VA</t>
  </si>
  <si>
    <t>PATH</t>
  </si>
  <si>
    <t>Local or other funding</t>
  </si>
  <si>
    <t># of Entries</t>
  </si>
  <si>
    <t># of Exits</t>
  </si>
  <si>
    <t>Yes</t>
  </si>
  <si>
    <t>No</t>
  </si>
  <si>
    <t xml:space="preserve">Agency Name  </t>
  </si>
  <si>
    <t xml:space="preserve">Funding Type  </t>
  </si>
  <si>
    <t xml:space="preserve">Project Type  </t>
  </si>
  <si>
    <t xml:space="preserve">Reporting Period  </t>
  </si>
  <si>
    <t xml:space="preserve">Date of Review  </t>
  </si>
  <si>
    <r>
      <t xml:space="preserve">Nashville-Davidson County HMIS </t>
    </r>
    <r>
      <rPr>
        <sz val="16"/>
        <color theme="1"/>
        <rFont val="Segoe UI"/>
        <family val="2"/>
      </rPr>
      <t>Data Quality Monitoring Tool</t>
    </r>
  </si>
  <si>
    <r>
      <t xml:space="preserve"># of </t>
    </r>
    <r>
      <rPr>
        <b/>
        <sz val="12"/>
        <color theme="1"/>
        <rFont val="Segoe UI"/>
        <family val="2"/>
      </rPr>
      <t>people</t>
    </r>
    <r>
      <rPr>
        <sz val="12"/>
        <color theme="1"/>
        <rFont val="Segoe UI"/>
        <family val="2"/>
      </rPr>
      <t xml:space="preserve"> served:</t>
    </r>
  </si>
  <si>
    <r>
      <rPr>
        <b/>
        <sz val="12"/>
        <color theme="1"/>
        <rFont val="Segoe UI"/>
        <family val="2"/>
      </rPr>
      <t>Prior Living Situation</t>
    </r>
    <r>
      <rPr>
        <sz val="12"/>
        <color theme="1"/>
        <rFont val="Segoe UI"/>
        <family val="2"/>
      </rPr>
      <t xml:space="preserve"> % Literally Homeless: </t>
    </r>
  </si>
  <si>
    <r>
      <t xml:space="preserve"># of </t>
    </r>
    <r>
      <rPr>
        <b/>
        <sz val="12"/>
        <color theme="1"/>
        <rFont val="Segoe UI"/>
        <family val="2"/>
      </rPr>
      <t>households</t>
    </r>
    <r>
      <rPr>
        <sz val="12"/>
        <color theme="1"/>
        <rFont val="Segoe UI"/>
        <family val="2"/>
      </rPr>
      <t xml:space="preserve"> served:</t>
    </r>
  </si>
  <si>
    <r>
      <rPr>
        <sz val="12"/>
        <color theme="1"/>
        <rFont val="Segoe UI"/>
        <family val="2"/>
      </rPr>
      <t xml:space="preserve">% of Adults with </t>
    </r>
    <r>
      <rPr>
        <b/>
        <sz val="12"/>
        <color theme="1"/>
        <rFont val="Segoe UI"/>
        <family val="2"/>
      </rPr>
      <t xml:space="preserve">Increased Income: </t>
    </r>
  </si>
  <si>
    <r>
      <t xml:space="preserve"># of </t>
    </r>
    <r>
      <rPr>
        <b/>
        <sz val="12"/>
        <color theme="1"/>
        <rFont val="Segoe UI"/>
        <family val="2"/>
      </rPr>
      <t>people</t>
    </r>
    <r>
      <rPr>
        <sz val="12"/>
        <color theme="1"/>
        <rFont val="Segoe UI"/>
        <family val="2"/>
      </rPr>
      <t xml:space="preserve"> </t>
    </r>
    <r>
      <rPr>
        <b/>
        <sz val="12"/>
        <color theme="1"/>
        <rFont val="Segoe UI"/>
        <family val="2"/>
      </rPr>
      <t>housed</t>
    </r>
    <r>
      <rPr>
        <sz val="12"/>
        <color theme="1"/>
        <rFont val="Segoe UI"/>
        <family val="2"/>
      </rPr>
      <t>:</t>
    </r>
  </si>
  <si>
    <r>
      <rPr>
        <b/>
        <sz val="12"/>
        <color theme="1"/>
        <rFont val="Segoe UI"/>
        <family val="2"/>
      </rPr>
      <t xml:space="preserve">Program Exits </t>
    </r>
    <r>
      <rPr>
        <sz val="12"/>
        <color theme="1"/>
        <rFont val="Segoe UI"/>
        <family val="2"/>
      </rPr>
      <t xml:space="preserve">% Positive: </t>
    </r>
  </si>
  <si>
    <r>
      <t xml:space="preserve"># of </t>
    </r>
    <r>
      <rPr>
        <b/>
        <sz val="12"/>
        <color theme="1"/>
        <rFont val="Segoe UI"/>
        <family val="2"/>
      </rPr>
      <t>households</t>
    </r>
    <r>
      <rPr>
        <sz val="12"/>
        <color theme="1"/>
        <rFont val="Segoe UI"/>
        <family val="2"/>
      </rPr>
      <t xml:space="preserve"> </t>
    </r>
    <r>
      <rPr>
        <b/>
        <sz val="12"/>
        <color theme="1"/>
        <rFont val="Segoe UI"/>
        <family val="2"/>
      </rPr>
      <t>housed</t>
    </r>
    <r>
      <rPr>
        <sz val="12"/>
        <color theme="1"/>
        <rFont val="Segoe UI"/>
        <family val="2"/>
      </rPr>
      <t>:</t>
    </r>
  </si>
  <si>
    <t>Coordinated Entry (CE) Participation</t>
  </si>
  <si>
    <t>Does this program serve as a CE access point?</t>
  </si>
  <si>
    <t>Does this program accept all referrals through CE?</t>
  </si>
  <si>
    <t>Data Quality: Accuracy</t>
  </si>
  <si>
    <t>Agency ABC</t>
  </si>
  <si>
    <t>10/1/2019 - 9/30/2020</t>
  </si>
  <si>
    <t xml:space="preserve">  Name</t>
  </si>
  <si>
    <t xml:space="preserve">  Veteran Status</t>
  </si>
  <si>
    <t xml:space="preserve">  SSN </t>
  </si>
  <si>
    <r>
      <t xml:space="preserve">  Date of Birth</t>
    </r>
    <r>
      <rPr>
        <i/>
        <sz val="12"/>
        <color rgb="FF000000"/>
        <rFont val="Segoe UI"/>
        <family val="2"/>
      </rPr>
      <t xml:space="preserve"> </t>
    </r>
  </si>
  <si>
    <r>
      <t xml:space="preserve">Program Name </t>
    </r>
    <r>
      <rPr>
        <sz val="12"/>
        <color theme="0"/>
        <rFont val="Segoe UI"/>
        <family val="2"/>
      </rPr>
      <t>.</t>
    </r>
  </si>
  <si>
    <r>
      <t>Agency Name</t>
    </r>
    <r>
      <rPr>
        <sz val="12"/>
        <color theme="0"/>
        <rFont val="Segoe UI"/>
        <family val="2"/>
      </rPr>
      <t xml:space="preserve"> .</t>
    </r>
  </si>
  <si>
    <t xml:space="preserve">  Relationship to Head of Household</t>
  </si>
  <si>
    <t>Score</t>
  </si>
  <si>
    <r>
      <t xml:space="preserve">Reporting Period </t>
    </r>
    <r>
      <rPr>
        <sz val="12"/>
        <color theme="0"/>
        <rFont val="Segoe UI"/>
        <family val="2"/>
      </rPr>
      <t>.</t>
    </r>
  </si>
  <si>
    <t>Project Performance</t>
  </si>
  <si>
    <t>Scoring</t>
  </si>
  <si>
    <t>Item</t>
  </si>
  <si>
    <t xml:space="preserve"> % of participants literally homeless at entry</t>
  </si>
  <si>
    <t xml:space="preserve"> % of adult stayers who increased income</t>
  </si>
  <si>
    <t xml:space="preserve"> % of adult leavers who increased income</t>
  </si>
  <si>
    <t xml:space="preserve"> % of positive exits</t>
  </si>
  <si>
    <t>%</t>
  </si>
  <si>
    <t>Did staff complete all required HMIS trainings?</t>
  </si>
  <si>
    <t xml:space="preserve">  Prior Living Situation*</t>
  </si>
  <si>
    <t xml:space="preserve">  Destination*</t>
  </si>
  <si>
    <t xml:space="preserve">  Disabling Condition*</t>
  </si>
  <si>
    <r>
      <t xml:space="preserve">Nashville-Davidson County HMIS </t>
    </r>
    <r>
      <rPr>
        <sz val="14"/>
        <color theme="1"/>
        <rFont val="Segoe UI"/>
        <family val="2"/>
      </rPr>
      <t>Data Quality Quarterly Self-Check Tool</t>
    </r>
  </si>
  <si>
    <t>APR 19a1</t>
  </si>
  <si>
    <t>APR 19a2</t>
  </si>
  <si>
    <t>APR 23c</t>
  </si>
  <si>
    <r>
      <t xml:space="preserve">Universal Data Elements </t>
    </r>
    <r>
      <rPr>
        <i/>
        <sz val="12"/>
        <rFont val="Segoe UI"/>
        <family val="2"/>
      </rPr>
      <t>(&lt;=5%)</t>
    </r>
  </si>
  <si>
    <t>APR 6a</t>
  </si>
  <si>
    <t xml:space="preserve"> Do all clients have ROIs on file? 
Please review 5 random files from the reporting period to confirm that the Universal ROI is tagged and uploaded in HMIS.</t>
  </si>
  <si>
    <t>APR 6b</t>
  </si>
  <si>
    <t xml:space="preserve"> Is HMIS Public Privacy Notice posted in the intake area in accordance with the HMIS Policies and Procedures?</t>
  </si>
  <si>
    <t>APR 6c</t>
  </si>
  <si>
    <r>
      <t xml:space="preserve">Program Specific Data Elements </t>
    </r>
    <r>
      <rPr>
        <i/>
        <sz val="12"/>
        <rFont val="Segoe UI"/>
        <family val="2"/>
      </rPr>
      <t>(&lt;=5%)</t>
    </r>
  </si>
  <si>
    <t># Total</t>
  </si>
  <si>
    <t>APR 14a</t>
  </si>
  <si>
    <t>APR 14b</t>
  </si>
  <si>
    <t>See Timeliness Tracker to calculate!</t>
  </si>
  <si>
    <t xml:space="preserve">  # of On-Time Entries</t>
  </si>
  <si>
    <t xml:space="preserve">  % of On-Time Entries</t>
  </si>
  <si>
    <t>HMIS Staff will provide accuracy report quarterly.</t>
  </si>
  <si>
    <t>Data Quality: Coverage</t>
  </si>
  <si>
    <t xml:space="preserve"> Coverage will be reviewed as a part of in-person annual monitoring.</t>
  </si>
  <si>
    <t>Please use the space below for any other notes to explain the information above.</t>
  </si>
  <si>
    <t>Completeness</t>
  </si>
  <si>
    <t>Timeliness</t>
  </si>
  <si>
    <t>Accuracy</t>
  </si>
  <si>
    <t>Consistency</t>
  </si>
  <si>
    <t>Total</t>
  </si>
  <si>
    <t>SCORING</t>
  </si>
  <si>
    <t># of Errors</t>
  </si>
  <si>
    <t>/25</t>
  </si>
  <si>
    <t>/10</t>
  </si>
  <si>
    <t>/5</t>
  </si>
  <si>
    <t>/50</t>
  </si>
  <si>
    <t xml:space="preserve">  Income at Start*</t>
  </si>
  <si>
    <t xml:space="preserve">  Income at Annual Assessment*</t>
  </si>
  <si>
    <t xml:space="preserve">  Income at Exit*</t>
  </si>
  <si>
    <t xml:space="preserve">  Health Insurance*</t>
  </si>
  <si>
    <t>Data Quality: Consistency, Privacy and Security</t>
  </si>
  <si>
    <t xml:space="preserve">                                         Data Quality: Timeliness</t>
  </si>
  <si>
    <t>Log into HMIS, use Enter Data As mode, and run this project's APR for the reporting period to fill in the white cells on this sheet.</t>
  </si>
  <si>
    <t>CE Referrals: If this program takes referrals from CE, how many referrals were rejected during the reporting period? Please explain.</t>
  </si>
  <si>
    <r>
      <t># of People Served (</t>
    </r>
    <r>
      <rPr>
        <b/>
        <sz val="12"/>
        <color theme="1"/>
        <rFont val="Segoe UI"/>
        <family val="2"/>
      </rPr>
      <t>APR 7a</t>
    </r>
    <r>
      <rPr>
        <sz val="12"/>
        <color theme="1"/>
        <rFont val="Segoe UI"/>
        <family val="2"/>
      </rPr>
      <t>) .</t>
    </r>
  </si>
  <si>
    <r>
      <t># of Households Served (</t>
    </r>
    <r>
      <rPr>
        <b/>
        <sz val="12"/>
        <color theme="1"/>
        <rFont val="Segoe UI"/>
        <family val="2"/>
      </rPr>
      <t>APR 8a</t>
    </r>
    <r>
      <rPr>
        <sz val="12"/>
        <color theme="1"/>
        <rFont val="Segoe UI"/>
        <family val="2"/>
      </rPr>
      <t>) .</t>
    </r>
  </si>
  <si>
    <t>#</t>
  </si>
  <si>
    <t>SSO Timeliness Standard: Within 5 days. HP, PH and TH Timeliness Standard - Within 7 days</t>
  </si>
  <si>
    <t xml:space="preserve">% </t>
  </si>
  <si>
    <t xml:space="preserve">                                                         The number of errors is calculated as:</t>
  </si>
  <si>
    <t xml:space="preserve">                                                                                   Client doesn't know/Client Refused +Data not Collected</t>
  </si>
  <si>
    <t>Please score 2.5 points if the staff completed all required HMIS trainings.</t>
  </si>
  <si>
    <r>
      <t xml:space="preserve">Please score .5 point for each ROI tagged and uploaded. </t>
    </r>
    <r>
      <rPr>
        <b/>
        <u/>
        <sz val="12"/>
        <color theme="1"/>
        <rFont val="Segoe UI"/>
        <family val="2"/>
      </rPr>
      <t>For example</t>
    </r>
    <r>
      <rPr>
        <b/>
        <sz val="12"/>
        <color theme="1"/>
        <rFont val="Segoe UI"/>
        <family val="2"/>
      </rPr>
      <t>: 5 ROIs tagged and uploaded will be scored 2.5</t>
    </r>
  </si>
  <si>
    <t>Please add the ROI score and the training score and enter the total in the Consistency tab in the scorecard above.</t>
  </si>
  <si>
    <t># = Subtotal of all Homeless Situations</t>
  </si>
  <si>
    <t>Number of Adults with Any Income (i.e., Total Income)</t>
  </si>
  <si>
    <t xml:space="preserve"> # Total from 15 - Living Situation</t>
  </si>
  <si>
    <t>APR 15</t>
  </si>
  <si>
    <t>APR 21</t>
  </si>
  <si>
    <t>≤5% = 1 pt
*≤5% = 2 pts</t>
  </si>
  <si>
    <t>≤5% = 1 pt</t>
  </si>
  <si>
    <t>≤5% = 2 pt</t>
  </si>
  <si>
    <t>Please score based on the % and enter in the timeliness tab in the scorecard above. Example: 80% - 89% is 8</t>
  </si>
  <si>
    <t xml:space="preserve">  Most recent experience of domestic violence, sexual assault, dating violence, stalking, or human trafficking</t>
  </si>
  <si>
    <t xml:space="preserve">  History of Domestic Violence, Sexual Assault, Dating Violence, Stalking, or Human Trafficking</t>
  </si>
  <si>
    <t xml:space="preserve">  Enrollment CoC</t>
  </si>
  <si>
    <t xml:space="preserve">  Race/Ethnicity*</t>
  </si>
  <si>
    <t>Client ID's for the 5 files checked:
Are all 5 ROIs tagged and uploaded?</t>
  </si>
  <si>
    <t>≤5% = 2 pts
≤5% = 3 pts
≤5% = 2 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</si>
</sst>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2"/>
      <color theme="1"/>
      <name val="Segoe UI"/>
      <family val="2"/>
    </font>
    <font>
      <sz val="12"/>
      <color theme="0"/>
      <name val="Segoe UI"/>
      <family val="2"/>
    </font>
    <font>
      <sz val="12"/>
      <color rgb="FF000000"/>
      <name val="Segoe UI"/>
      <family val="2"/>
    </font>
    <font>
      <sz val="12"/>
      <name val="Segoe UI"/>
      <family val="2"/>
    </font>
    <font>
      <b/>
      <sz val="12"/>
      <color theme="1"/>
      <name val="Segoe UI"/>
      <family val="2"/>
    </font>
    <font>
      <b/>
      <sz val="16"/>
      <color theme="1"/>
      <name val="Segoe UI"/>
      <family val="2"/>
    </font>
    <font>
      <sz val="16"/>
      <color theme="1"/>
      <name val="Segoe UI"/>
      <family val="2"/>
    </font>
    <font>
      <sz val="14"/>
      <name val="Segoe UI"/>
      <family val="2"/>
    </font>
    <font>
      <b/>
      <sz val="14"/>
      <color rgb="FFC00000"/>
      <name val="Segoe UI"/>
      <family val="2"/>
    </font>
    <font>
      <sz val="14"/>
      <color theme="1"/>
      <name val="Segoe UI"/>
      <family val="2"/>
    </font>
    <font>
      <b/>
      <sz val="12"/>
      <color rgb="FF000000"/>
      <name val="Segoe UI"/>
      <family val="2"/>
    </font>
    <font>
      <b/>
      <sz val="12"/>
      <name val="Segoe UI"/>
      <family val="2"/>
    </font>
    <font>
      <i/>
      <sz val="12"/>
      <color rgb="FF000000"/>
      <name val="Segoe UI"/>
      <family val="2"/>
    </font>
    <font>
      <sz val="11"/>
      <color theme="1"/>
      <name val="Calibri"/>
      <family val="2"/>
      <scheme val="minor"/>
    </font>
    <font>
      <b/>
      <sz val="14"/>
      <color theme="1"/>
      <name val="Segoe UI"/>
      <family val="2"/>
    </font>
    <font>
      <i/>
      <sz val="12"/>
      <color theme="1"/>
      <name val="Segoe UI"/>
      <family val="2"/>
    </font>
    <font>
      <b/>
      <sz val="11"/>
      <color theme="1"/>
      <name val="Segoe UI"/>
      <family val="2"/>
    </font>
    <font>
      <i/>
      <sz val="12"/>
      <name val="Segoe UI"/>
      <family val="2"/>
    </font>
    <font>
      <b/>
      <sz val="11"/>
      <color rgb="FF000000"/>
      <name val="Segoe UI"/>
      <family val="2"/>
    </font>
    <font>
      <i/>
      <sz val="11"/>
      <color theme="1"/>
      <name val="Segoe UI"/>
      <family val="2"/>
    </font>
    <font>
      <sz val="11"/>
      <name val="Segoe UI"/>
      <family val="2"/>
    </font>
    <font>
      <b/>
      <sz val="18"/>
      <color theme="1"/>
      <name val="Segoe UI"/>
      <family val="2"/>
    </font>
    <font>
      <b/>
      <u/>
      <sz val="12"/>
      <color theme="1"/>
      <name val="Segoe UI"/>
      <family val="2"/>
    </font>
    <font>
      <sz val="11"/>
      <color rgb="FF000000"/>
      <name val="Segoe UI"/>
      <family val="2"/>
    </font>
    <font>
      <sz val="11"/>
      <color theme="1"/>
      <name val="Segoe UI"/>
      <family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284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" fillId="0" borderId="0" xfId="0" applyFont="1"/>
    <xf numFmtId="0" fontId="1" fillId="2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1" fillId="2" borderId="21" xfId="0" applyFont="1" applyFill="1" applyBorder="1"/>
    <xf numFmtId="0" fontId="5" fillId="4" borderId="8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8" fillId="2" borderId="15" xfId="0" applyFont="1" applyFill="1" applyBorder="1" applyAlignment="1" applyProtection="1">
      <alignment horizontal="center" vertical="center"/>
      <protection locked="0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9" fontId="8" fillId="2" borderId="16" xfId="0" applyNumberFormat="1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/>
    <xf numFmtId="0" fontId="1" fillId="2" borderId="26" xfId="0" applyFont="1" applyFill="1" applyBorder="1"/>
    <xf numFmtId="0" fontId="1" fillId="2" borderId="27" xfId="0" applyFont="1" applyFill="1" applyBorder="1"/>
    <xf numFmtId="0" fontId="1" fillId="2" borderId="28" xfId="0" applyFont="1" applyFill="1" applyBorder="1"/>
    <xf numFmtId="0" fontId="1" fillId="2" borderId="27" xfId="0" applyFont="1" applyFill="1" applyBorder="1" applyAlignment="1">
      <alignment vertical="center"/>
    </xf>
    <xf numFmtId="0" fontId="1" fillId="2" borderId="28" xfId="0" applyFont="1" applyFill="1" applyBorder="1" applyAlignment="1">
      <alignment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/>
    <xf numFmtId="0" fontId="1" fillId="2" borderId="30" xfId="0" applyFont="1" applyFill="1" applyBorder="1"/>
    <xf numFmtId="0" fontId="1" fillId="2" borderId="31" xfId="0" applyFont="1" applyFill="1" applyBorder="1"/>
    <xf numFmtId="0" fontId="1" fillId="2" borderId="3" xfId="0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0" fillId="2" borderId="25" xfId="0" applyFill="1" applyBorder="1"/>
    <xf numFmtId="0" fontId="0" fillId="2" borderId="21" xfId="0" applyFill="1" applyBorder="1"/>
    <xf numFmtId="0" fontId="0" fillId="2" borderId="26" xfId="0" applyFill="1" applyBorder="1"/>
    <xf numFmtId="0" fontId="0" fillId="2" borderId="27" xfId="0" applyFill="1" applyBorder="1"/>
    <xf numFmtId="0" fontId="0" fillId="2" borderId="28" xfId="0" applyFill="1" applyBorder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/>
    <xf numFmtId="0" fontId="10" fillId="2" borderId="7" xfId="0" applyFont="1" applyFill="1" applyBorder="1" applyAlignment="1" applyProtection="1">
      <alignment horizontal="center" vertical="center"/>
      <protection locked="0"/>
    </xf>
    <xf numFmtId="0" fontId="10" fillId="2" borderId="15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16" xfId="0" applyFont="1" applyFill="1" applyBorder="1" applyAlignment="1" applyProtection="1">
      <alignment horizontal="center" vertical="center"/>
      <protection locked="0"/>
    </xf>
    <xf numFmtId="0" fontId="9" fillId="2" borderId="17" xfId="0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0" fontId="11" fillId="3" borderId="14" xfId="0" applyFont="1" applyFill="1" applyBorder="1" applyAlignment="1">
      <alignment vertical="center" wrapText="1"/>
    </xf>
    <xf numFmtId="0" fontId="11" fillId="3" borderId="11" xfId="0" applyFont="1" applyFill="1" applyBorder="1" applyAlignment="1">
      <alignment vertical="center" wrapText="1"/>
    </xf>
    <xf numFmtId="0" fontId="11" fillId="3" borderId="12" xfId="0" applyFont="1" applyFill="1" applyBorder="1" applyAlignment="1">
      <alignment vertical="center" wrapText="1"/>
    </xf>
    <xf numFmtId="0" fontId="5" fillId="3" borderId="19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5" fillId="3" borderId="24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16" fontId="5" fillId="3" borderId="24" xfId="0" applyNumberFormat="1" applyFont="1" applyFill="1" applyBorder="1" applyAlignment="1">
      <alignment vertical="center"/>
    </xf>
    <xf numFmtId="16" fontId="5" fillId="3" borderId="2" xfId="0" applyNumberFormat="1" applyFont="1" applyFill="1" applyBorder="1" applyAlignment="1">
      <alignment vertical="center"/>
    </xf>
    <xf numFmtId="0" fontId="5" fillId="3" borderId="18" xfId="0" applyFont="1" applyFill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3" borderId="34" xfId="0" applyFont="1" applyFill="1" applyBorder="1" applyAlignment="1" applyProtection="1">
      <alignment horizontal="center" vertical="center"/>
      <protection locked="0"/>
    </xf>
    <xf numFmtId="9" fontId="10" fillId="2" borderId="3" xfId="0" applyNumberFormat="1" applyFont="1" applyFill="1" applyBorder="1" applyAlignment="1" applyProtection="1">
      <alignment horizontal="center" vertical="center"/>
      <protection locked="0"/>
    </xf>
    <xf numFmtId="9" fontId="10" fillId="3" borderId="3" xfId="0" applyNumberFormat="1" applyFont="1" applyFill="1" applyBorder="1" applyAlignment="1" applyProtection="1">
      <alignment horizontal="center" vertical="center"/>
      <protection locked="0"/>
    </xf>
    <xf numFmtId="9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left" vertical="center" wrapText="1"/>
      <protection locked="0"/>
    </xf>
    <xf numFmtId="2" fontId="2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9" fontId="4" fillId="2" borderId="35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8" borderId="0" xfId="0" applyFont="1" applyFill="1" applyAlignment="1" applyProtection="1">
      <alignment horizontal="left" vertical="center" wrapText="1"/>
      <protection locked="0"/>
    </xf>
    <xf numFmtId="9" fontId="1" fillId="8" borderId="1" xfId="1" applyFont="1" applyFill="1" applyBorder="1" applyAlignment="1" applyProtection="1">
      <alignment horizontal="center" vertical="center"/>
      <protection locked="0"/>
    </xf>
    <xf numFmtId="9" fontId="4" fillId="8" borderId="0" xfId="0" applyNumberFormat="1" applyFont="1" applyFill="1" applyAlignment="1" applyProtection="1">
      <alignment horizontal="center" vertical="center"/>
      <protection locked="0"/>
    </xf>
    <xf numFmtId="0" fontId="4" fillId="8" borderId="0" xfId="0" applyFont="1" applyFill="1" applyAlignment="1" applyProtection="1">
      <alignment horizontal="center" vertical="center"/>
      <protection locked="0"/>
    </xf>
    <xf numFmtId="9" fontId="1" fillId="8" borderId="0" xfId="1" applyFont="1" applyFill="1" applyBorder="1" applyAlignment="1" applyProtection="1">
      <alignment horizontal="center" vertical="center"/>
      <protection locked="0"/>
    </xf>
    <xf numFmtId="0" fontId="1" fillId="8" borderId="40" xfId="0" applyFont="1" applyFill="1" applyBorder="1" applyAlignment="1" applyProtection="1">
      <alignment horizontal="center" vertical="center" wrapText="1"/>
      <protection locked="0"/>
    </xf>
    <xf numFmtId="9" fontId="4" fillId="8" borderId="0" xfId="0" applyNumberFormat="1" applyFont="1" applyFill="1" applyAlignment="1" applyProtection="1">
      <alignment horizontal="left" vertical="top" wrapText="1"/>
      <protection locked="0"/>
    </xf>
    <xf numFmtId="0" fontId="1" fillId="8" borderId="0" xfId="0" applyFont="1" applyFill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 wrapText="1"/>
      <protection locked="0"/>
    </xf>
    <xf numFmtId="0" fontId="1" fillId="8" borderId="0" xfId="1" applyNumberFormat="1" applyFont="1" applyFill="1" applyBorder="1" applyAlignment="1" applyProtection="1">
      <alignment horizontal="center" vertical="center"/>
      <protection locked="0"/>
    </xf>
    <xf numFmtId="0" fontId="16" fillId="8" borderId="0" xfId="0" applyFont="1" applyFill="1" applyAlignment="1" applyProtection="1">
      <alignment horizontal="center" vertical="top"/>
      <protection locked="0"/>
    </xf>
    <xf numFmtId="9" fontId="1" fillId="2" borderId="1" xfId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7" fillId="2" borderId="48" xfId="0" quotePrefix="1" applyFont="1" applyFill="1" applyBorder="1" applyAlignment="1" applyProtection="1">
      <alignment horizontal="center" vertical="center"/>
      <protection locked="0"/>
    </xf>
    <xf numFmtId="0" fontId="17" fillId="2" borderId="49" xfId="0" quotePrefix="1" applyFont="1" applyFill="1" applyBorder="1" applyAlignment="1" applyProtection="1">
      <alignment horizontal="center" vertical="center"/>
      <protection locked="0"/>
    </xf>
    <xf numFmtId="0" fontId="17" fillId="2" borderId="50" xfId="0" quotePrefix="1" applyFont="1" applyFill="1" applyBorder="1" applyAlignment="1" applyProtection="1">
      <alignment horizontal="center" vertical="center"/>
      <protection locked="0"/>
    </xf>
    <xf numFmtId="0" fontId="17" fillId="2" borderId="3" xfId="0" quotePrefix="1" applyFont="1" applyFill="1" applyBorder="1" applyAlignment="1" applyProtection="1">
      <alignment horizontal="center" vertical="center"/>
      <protection locked="0"/>
    </xf>
    <xf numFmtId="0" fontId="5" fillId="7" borderId="0" xfId="0" applyFont="1" applyFill="1" applyProtection="1">
      <protection locked="0"/>
    </xf>
    <xf numFmtId="0" fontId="4" fillId="6" borderId="7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1" fillId="7" borderId="0" xfId="0" applyFont="1" applyFill="1" applyProtection="1">
      <protection locked="0"/>
    </xf>
    <xf numFmtId="0" fontId="19" fillId="3" borderId="1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vertical="center" wrapText="1"/>
      <protection locked="0"/>
    </xf>
    <xf numFmtId="0" fontId="19" fillId="3" borderId="2" xfId="0" applyFont="1" applyFill="1" applyBorder="1" applyAlignment="1" applyProtection="1">
      <alignment horizontal="center" vertical="center" wrapText="1"/>
      <protection locked="0"/>
    </xf>
    <xf numFmtId="0" fontId="4" fillId="6" borderId="37" xfId="0" applyFont="1" applyFill="1" applyBorder="1" applyAlignment="1" applyProtection="1">
      <alignment horizontal="center" vertical="center" wrapText="1"/>
      <protection locked="0"/>
    </xf>
    <xf numFmtId="49" fontId="1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6" borderId="39" xfId="0" applyFont="1" applyFill="1" applyBorder="1" applyAlignment="1" applyProtection="1">
      <alignment horizontal="center" vertical="center"/>
      <protection locked="0"/>
    </xf>
    <xf numFmtId="0" fontId="1" fillId="6" borderId="40" xfId="0" applyFont="1" applyFill="1" applyBorder="1" applyAlignment="1" applyProtection="1">
      <alignment horizontal="center" vertical="center"/>
      <protection locked="0"/>
    </xf>
    <xf numFmtId="0" fontId="1" fillId="6" borderId="41" xfId="0" applyFont="1" applyFill="1" applyBorder="1" applyAlignment="1" applyProtection="1">
      <alignment horizontal="center" vertical="center"/>
      <protection locked="0"/>
    </xf>
    <xf numFmtId="0" fontId="1" fillId="6" borderId="7" xfId="0" applyFont="1" applyFill="1" applyBorder="1" applyAlignment="1" applyProtection="1">
      <alignment horizontal="center" vertical="center"/>
      <protection locked="0"/>
    </xf>
    <xf numFmtId="49" fontId="17" fillId="3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43" xfId="0" applyFont="1" applyFill="1" applyBorder="1" applyProtection="1">
      <protection locked="0"/>
    </xf>
    <xf numFmtId="0" fontId="1" fillId="2" borderId="42" xfId="0" applyFont="1" applyFill="1" applyBorder="1" applyProtection="1">
      <protection locked="0"/>
    </xf>
    <xf numFmtId="0" fontId="1" fillId="2" borderId="44" xfId="0" applyFont="1" applyFill="1" applyBorder="1" applyProtection="1">
      <protection locked="0"/>
    </xf>
    <xf numFmtId="0" fontId="1" fillId="2" borderId="38" xfId="0" applyFont="1" applyFill="1" applyBorder="1" applyProtection="1">
      <protection locked="0"/>
    </xf>
    <xf numFmtId="0" fontId="1" fillId="2" borderId="0" xfId="0" applyFont="1" applyFill="1" applyProtection="1">
      <protection locked="0"/>
    </xf>
    <xf numFmtId="0" fontId="1" fillId="2" borderId="52" xfId="0" applyFont="1" applyFill="1" applyBorder="1" applyProtection="1">
      <protection locked="0"/>
    </xf>
    <xf numFmtId="0" fontId="1" fillId="2" borderId="39" xfId="0" applyFont="1" applyFill="1" applyBorder="1" applyProtection="1">
      <protection locked="0"/>
    </xf>
    <xf numFmtId="0" fontId="1" fillId="2" borderId="40" xfId="0" applyFont="1" applyFill="1" applyBorder="1" applyProtection="1">
      <protection locked="0"/>
    </xf>
    <xf numFmtId="0" fontId="1" fillId="2" borderId="41" xfId="0" applyFont="1" applyFill="1" applyBorder="1" applyProtection="1">
      <protection locked="0"/>
    </xf>
    <xf numFmtId="0" fontId="4" fillId="2" borderId="1" xfId="0" applyFont="1" applyFill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5" fillId="8" borderId="0" xfId="0" applyFont="1" applyFill="1" applyProtection="1">
      <protection locked="0"/>
    </xf>
    <xf numFmtId="0" fontId="5" fillId="7" borderId="25" xfId="0" applyFont="1" applyFill="1" applyBorder="1" applyProtection="1">
      <protection locked="0"/>
    </xf>
    <xf numFmtId="0" fontId="5" fillId="7" borderId="21" xfId="0" applyFont="1" applyFill="1" applyBorder="1" applyProtection="1">
      <protection locked="0"/>
    </xf>
    <xf numFmtId="0" fontId="5" fillId="7" borderId="26" xfId="0" applyFont="1" applyFill="1" applyBorder="1" applyProtection="1">
      <protection locked="0"/>
    </xf>
    <xf numFmtId="0" fontId="5" fillId="7" borderId="27" xfId="0" applyFont="1" applyFill="1" applyBorder="1" applyProtection="1">
      <protection locked="0"/>
    </xf>
    <xf numFmtId="0" fontId="5" fillId="7" borderId="28" xfId="0" applyFont="1" applyFill="1" applyBorder="1" applyProtection="1">
      <protection locked="0"/>
    </xf>
    <xf numFmtId="0" fontId="5" fillId="7" borderId="29" xfId="0" applyFont="1" applyFill="1" applyBorder="1" applyProtection="1">
      <protection locked="0"/>
    </xf>
    <xf numFmtId="0" fontId="5" fillId="7" borderId="30" xfId="0" applyFont="1" applyFill="1" applyBorder="1" applyProtection="1">
      <protection locked="0"/>
    </xf>
    <xf numFmtId="0" fontId="5" fillId="7" borderId="3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Alignment="1" applyProtection="1">
      <alignment horizontal="center" vertical="center" wrapText="1"/>
      <protection locked="0"/>
    </xf>
    <xf numFmtId="0" fontId="4" fillId="6" borderId="7" xfId="0" applyFont="1" applyFill="1" applyBorder="1" applyAlignment="1" applyProtection="1">
      <alignment horizontal="center" vertical="center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3" fillId="3" borderId="35" xfId="0" applyFont="1" applyFill="1" applyBorder="1" applyAlignment="1" applyProtection="1">
      <alignment horizontal="left" vertical="center" wrapText="1"/>
      <protection locked="0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0" fontId="1" fillId="3" borderId="35" xfId="0" applyFont="1" applyFill="1" applyBorder="1" applyAlignment="1" applyProtection="1">
      <alignment horizontal="left" vertical="center"/>
      <protection locked="0"/>
    </xf>
    <xf numFmtId="0" fontId="1" fillId="3" borderId="36" xfId="0" applyFont="1" applyFill="1" applyBorder="1" applyAlignment="1" applyProtection="1">
      <alignment horizontal="left" vertical="center"/>
      <protection locked="0"/>
    </xf>
    <xf numFmtId="0" fontId="1" fillId="3" borderId="2" xfId="0" applyFont="1" applyFill="1" applyBorder="1" applyAlignment="1" applyProtection="1">
      <alignment horizontal="left" vertical="center"/>
      <protection locked="0"/>
    </xf>
    <xf numFmtId="0" fontId="1" fillId="7" borderId="25" xfId="0" applyFont="1" applyFill="1" applyBorder="1" applyProtection="1">
      <protection locked="0"/>
    </xf>
    <xf numFmtId="0" fontId="1" fillId="7" borderId="21" xfId="0" applyFont="1" applyFill="1" applyBorder="1" applyProtection="1">
      <protection locked="0"/>
    </xf>
    <xf numFmtId="0" fontId="1" fillId="7" borderId="26" xfId="0" applyFont="1" applyFill="1" applyBorder="1" applyProtection="1">
      <protection locked="0"/>
    </xf>
    <xf numFmtId="0" fontId="1" fillId="7" borderId="29" xfId="0" applyFont="1" applyFill="1" applyBorder="1" applyProtection="1">
      <protection locked="0"/>
    </xf>
    <xf numFmtId="0" fontId="1" fillId="7" borderId="30" xfId="0" applyFont="1" applyFill="1" applyBorder="1" applyProtection="1">
      <protection locked="0"/>
    </xf>
    <xf numFmtId="0" fontId="1" fillId="7" borderId="31" xfId="0" applyFont="1" applyFill="1" applyBorder="1" applyProtection="1">
      <protection locked="0"/>
    </xf>
    <xf numFmtId="0" fontId="1" fillId="8" borderId="0" xfId="0" applyFont="1" applyFill="1" applyProtection="1">
      <protection locked="0"/>
    </xf>
    <xf numFmtId="0" fontId="15" fillId="2" borderId="47" xfId="0" applyFont="1" applyFill="1" applyBorder="1" applyAlignment="1">
      <alignment horizontal="center" vertical="center"/>
    </xf>
    <xf numFmtId="0" fontId="15" fillId="8" borderId="0" xfId="0" applyFont="1" applyFill="1" applyAlignment="1" applyProtection="1">
      <alignment horizontal="center" vertical="center" wrapText="1"/>
      <protection locked="0"/>
    </xf>
    <xf numFmtId="0" fontId="1" fillId="8" borderId="0" xfId="0" applyFont="1" applyFill="1" applyAlignment="1" applyProtection="1">
      <alignment vertical="center"/>
      <protection locked="0"/>
    </xf>
    <xf numFmtId="0" fontId="0" fillId="8" borderId="0" xfId="0" applyFill="1" applyProtection="1"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1" fillId="8" borderId="0" xfId="0" applyFont="1" applyFill="1" applyAlignment="1" applyProtection="1">
      <alignment horizontal="right" vertical="center"/>
      <protection locked="0"/>
    </xf>
    <xf numFmtId="0" fontId="15" fillId="8" borderId="45" xfId="0" applyFont="1" applyFill="1" applyBorder="1" applyAlignment="1" applyProtection="1">
      <alignment horizontal="center" vertical="center"/>
      <protection locked="0"/>
    </xf>
    <xf numFmtId="0" fontId="15" fillId="8" borderId="11" xfId="0" applyFont="1" applyFill="1" applyBorder="1" applyAlignment="1" applyProtection="1">
      <alignment horizontal="center" vertical="center"/>
      <protection locked="0"/>
    </xf>
    <xf numFmtId="0" fontId="15" fillId="2" borderId="35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vertical="center" wrapText="1"/>
      <protection locked="0"/>
    </xf>
    <xf numFmtId="0" fontId="15" fillId="2" borderId="43" xfId="0" applyFont="1" applyFill="1" applyBorder="1" applyAlignment="1" applyProtection="1">
      <alignment horizontal="center" vertical="center"/>
      <protection locked="0"/>
    </xf>
    <xf numFmtId="0" fontId="15" fillId="8" borderId="53" xfId="0" applyFont="1" applyFill="1" applyBorder="1" applyAlignment="1" applyProtection="1">
      <alignment horizontal="center" vertical="center"/>
      <protection locked="0"/>
    </xf>
    <xf numFmtId="0" fontId="4" fillId="8" borderId="0" xfId="0" applyFont="1" applyFill="1" applyAlignment="1" applyProtection="1">
      <alignment horizontal="center" vertical="center" wrapText="1"/>
      <protection locked="0"/>
    </xf>
    <xf numFmtId="0" fontId="12" fillId="8" borderId="0" xfId="0" applyFont="1" applyFill="1" applyAlignment="1" applyProtection="1">
      <alignment horizontal="center" vertical="center"/>
      <protection locked="0"/>
    </xf>
    <xf numFmtId="9" fontId="1" fillId="8" borderId="0" xfId="0" applyNumberFormat="1" applyFont="1" applyFill="1" applyAlignment="1" applyProtection="1">
      <alignment horizontal="center" vertical="center"/>
      <protection locked="0"/>
    </xf>
    <xf numFmtId="0" fontId="12" fillId="7" borderId="25" xfId="0" applyFont="1" applyFill="1" applyBorder="1" applyAlignment="1" applyProtection="1">
      <alignment horizontal="center" vertical="center"/>
      <protection locked="0"/>
    </xf>
    <xf numFmtId="0" fontId="4" fillId="7" borderId="27" xfId="0" applyFont="1" applyFill="1" applyBorder="1" applyAlignment="1" applyProtection="1">
      <alignment horizontal="center" vertical="center"/>
      <protection locked="0"/>
    </xf>
    <xf numFmtId="0" fontId="1" fillId="7" borderId="28" xfId="0" applyFont="1" applyFill="1" applyBorder="1" applyProtection="1">
      <protection locked="0"/>
    </xf>
    <xf numFmtId="0" fontId="4" fillId="7" borderId="29" xfId="0" applyFont="1" applyFill="1" applyBorder="1" applyAlignment="1" applyProtection="1">
      <alignment horizontal="center" vertical="center"/>
      <protection locked="0"/>
    </xf>
    <xf numFmtId="0" fontId="12" fillId="9" borderId="35" xfId="0" applyFont="1" applyFill="1" applyBorder="1" applyAlignment="1" applyProtection="1">
      <alignment horizontal="center" vertical="center"/>
      <protection locked="0"/>
    </xf>
    <xf numFmtId="0" fontId="12" fillId="9" borderId="36" xfId="0" applyFont="1" applyFill="1" applyBorder="1" applyAlignment="1" applyProtection="1">
      <alignment horizontal="center" vertical="center"/>
      <protection locked="0"/>
    </xf>
    <xf numFmtId="0" fontId="12" fillId="9" borderId="2" xfId="0" applyFont="1" applyFill="1" applyBorder="1" applyAlignment="1" applyProtection="1">
      <alignment horizontal="center" vertical="center"/>
      <protection locked="0"/>
    </xf>
    <xf numFmtId="0" fontId="0" fillId="8" borderId="0" xfId="0" applyFill="1" applyAlignment="1" applyProtection="1">
      <alignment wrapText="1"/>
      <protection locked="0"/>
    </xf>
    <xf numFmtId="49" fontId="17" fillId="8" borderId="0" xfId="0" applyNumberFormat="1" applyFont="1" applyFill="1" applyAlignment="1" applyProtection="1">
      <alignment horizontal="center" vertical="center"/>
      <protection locked="0"/>
    </xf>
    <xf numFmtId="0" fontId="5" fillId="8" borderId="0" xfId="0" applyFont="1" applyFill="1" applyAlignment="1" applyProtection="1">
      <alignment horizontal="center" vertical="center"/>
      <protection locked="0"/>
    </xf>
    <xf numFmtId="0" fontId="1" fillId="8" borderId="39" xfId="0" applyFont="1" applyFill="1" applyBorder="1" applyAlignment="1" applyProtection="1">
      <alignment horizontal="center" vertical="center" wrapText="1"/>
      <protection locked="0"/>
    </xf>
    <xf numFmtId="0" fontId="1" fillId="8" borderId="38" xfId="0" applyFont="1" applyFill="1" applyBorder="1" applyProtection="1">
      <protection locked="0"/>
    </xf>
    <xf numFmtId="0" fontId="1" fillId="8" borderId="52" xfId="0" applyFont="1" applyFill="1" applyBorder="1" applyProtection="1">
      <protection locked="0"/>
    </xf>
    <xf numFmtId="0" fontId="15" fillId="2" borderId="46" xfId="0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6" borderId="35" xfId="0" applyFont="1" applyFill="1" applyBorder="1" applyAlignment="1" applyProtection="1">
      <alignment horizontal="center" vertical="center"/>
      <protection locked="0"/>
    </xf>
    <xf numFmtId="0" fontId="1" fillId="6" borderId="2" xfId="0" applyFont="1" applyFill="1" applyBorder="1" applyAlignment="1" applyProtection="1">
      <alignment horizontal="center" vertical="center"/>
      <protection locked="0"/>
    </xf>
    <xf numFmtId="0" fontId="1" fillId="6" borderId="36" xfId="0" applyFont="1" applyFill="1" applyBorder="1" applyAlignment="1" applyProtection="1">
      <alignment horizontal="center" vertical="center"/>
      <protection locked="0"/>
    </xf>
    <xf numFmtId="0" fontId="24" fillId="7" borderId="21" xfId="0" applyFont="1" applyFill="1" applyBorder="1" applyAlignment="1" applyProtection="1">
      <alignment vertical="center"/>
      <protection locked="0"/>
    </xf>
    <xf numFmtId="0" fontId="1" fillId="7" borderId="21" xfId="0" applyFont="1" applyFill="1" applyBorder="1" applyAlignment="1" applyProtection="1">
      <alignment vertical="center"/>
      <protection locked="0"/>
    </xf>
    <xf numFmtId="0" fontId="25" fillId="7" borderId="26" xfId="0" applyFont="1" applyFill="1" applyBorder="1" applyAlignment="1" applyProtection="1">
      <alignment vertical="center"/>
      <protection locked="0"/>
    </xf>
    <xf numFmtId="0" fontId="1" fillId="2" borderId="37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Protection="1">
      <protection locked="0"/>
    </xf>
    <xf numFmtId="0" fontId="5" fillId="7" borderId="5" xfId="0" applyFont="1" applyFill="1" applyBorder="1" applyProtection="1">
      <protection locked="0"/>
    </xf>
    <xf numFmtId="0" fontId="26" fillId="7" borderId="5" xfId="0" applyFont="1" applyFill="1" applyBorder="1" applyProtection="1">
      <protection locked="0"/>
    </xf>
    <xf numFmtId="0" fontId="26" fillId="7" borderId="6" xfId="0" applyFont="1" applyFill="1" applyBorder="1" applyProtection="1">
      <protection locked="0"/>
    </xf>
    <xf numFmtId="9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35" xfId="0" applyFont="1" applyFill="1" applyBorder="1" applyAlignment="1" applyProtection="1">
      <alignment horizontal="center" vertical="top"/>
      <protection locked="0"/>
    </xf>
    <xf numFmtId="0" fontId="16" fillId="2" borderId="36" xfId="0" applyFont="1" applyFill="1" applyBorder="1" applyAlignment="1" applyProtection="1">
      <alignment horizontal="center" vertical="top"/>
      <protection locked="0"/>
    </xf>
    <xf numFmtId="0" fontId="16" fillId="2" borderId="2" xfId="0" applyFont="1" applyFill="1" applyBorder="1" applyAlignment="1" applyProtection="1">
      <alignment horizontal="center" vertical="top"/>
      <protection locked="0"/>
    </xf>
    <xf numFmtId="0" fontId="5" fillId="9" borderId="35" xfId="0" applyFont="1" applyFill="1" applyBorder="1" applyAlignment="1" applyProtection="1">
      <alignment horizontal="center" vertical="center"/>
      <protection locked="0"/>
    </xf>
    <xf numFmtId="0" fontId="5" fillId="9" borderId="36" xfId="0" applyFont="1" applyFill="1" applyBorder="1" applyAlignment="1" applyProtection="1">
      <alignment horizontal="center" vertical="center"/>
      <protection locked="0"/>
    </xf>
    <xf numFmtId="0" fontId="5" fillId="9" borderId="2" xfId="0" applyFont="1" applyFill="1" applyBorder="1" applyAlignment="1" applyProtection="1">
      <alignment horizontal="center" vertical="center"/>
      <protection locked="0"/>
    </xf>
    <xf numFmtId="0" fontId="26" fillId="0" borderId="35" xfId="0" applyFont="1" applyBorder="1" applyAlignment="1">
      <alignment horizontal="center"/>
    </xf>
    <xf numFmtId="0" fontId="26" fillId="0" borderId="36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1" fillId="3" borderId="35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5" fillId="3" borderId="43" xfId="0" applyFont="1" applyFill="1" applyBorder="1" applyAlignment="1" applyProtection="1">
      <alignment horizontal="center" vertical="center"/>
      <protection locked="0"/>
    </xf>
    <xf numFmtId="0" fontId="5" fillId="3" borderId="44" xfId="0" applyFont="1" applyFill="1" applyBorder="1" applyAlignment="1" applyProtection="1">
      <alignment horizontal="center" vertical="center"/>
      <protection locked="0"/>
    </xf>
    <xf numFmtId="0" fontId="20" fillId="6" borderId="35" xfId="0" applyFont="1" applyFill="1" applyBorder="1" applyAlignment="1" applyProtection="1">
      <alignment horizontal="center" vertical="center" wrapText="1"/>
      <protection locked="0"/>
    </xf>
    <xf numFmtId="0" fontId="20" fillId="6" borderId="36" xfId="0" applyFont="1" applyFill="1" applyBorder="1" applyAlignment="1" applyProtection="1">
      <alignment horizontal="center" vertical="center" wrapText="1"/>
      <protection locked="0"/>
    </xf>
    <xf numFmtId="0" fontId="20" fillId="6" borderId="2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4" fillId="6" borderId="35" xfId="0" applyFont="1" applyFill="1" applyBorder="1" applyAlignment="1" applyProtection="1">
      <alignment horizontal="center" vertical="center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3" fillId="3" borderId="35" xfId="0" applyFont="1" applyFill="1" applyBorder="1" applyAlignment="1" applyProtection="1">
      <alignment horizontal="left" vertical="center" wrapText="1"/>
      <protection locked="0"/>
    </xf>
    <xf numFmtId="0" fontId="3" fillId="3" borderId="2" xfId="0" applyFont="1" applyFill="1" applyBorder="1" applyAlignment="1" applyProtection="1">
      <alignment horizontal="left" vertical="center" wrapText="1"/>
      <protection locked="0"/>
    </xf>
    <xf numFmtId="9" fontId="21" fillId="3" borderId="43" xfId="0" applyNumberFormat="1" applyFont="1" applyFill="1" applyBorder="1" applyAlignment="1" applyProtection="1">
      <alignment horizontal="center" vertical="center" wrapText="1"/>
      <protection locked="0"/>
    </xf>
    <xf numFmtId="9" fontId="21" fillId="3" borderId="38" xfId="0" applyNumberFormat="1" applyFont="1" applyFill="1" applyBorder="1" applyAlignment="1" applyProtection="1">
      <alignment horizontal="center" vertical="center" wrapText="1"/>
      <protection locked="0"/>
    </xf>
    <xf numFmtId="9" fontId="21" fillId="3" borderId="39" xfId="0" applyNumberFormat="1" applyFont="1" applyFill="1" applyBorder="1" applyAlignment="1" applyProtection="1">
      <alignment horizontal="center" vertical="center" wrapText="1"/>
      <protection locked="0"/>
    </xf>
    <xf numFmtId="2" fontId="21" fillId="3" borderId="37" xfId="0" applyNumberFormat="1" applyFont="1" applyFill="1" applyBorder="1" applyAlignment="1" applyProtection="1">
      <alignment horizontal="center" vertical="center"/>
      <protection locked="0"/>
    </xf>
    <xf numFmtId="2" fontId="21" fillId="3" borderId="7" xfId="0" applyNumberFormat="1" applyFont="1" applyFill="1" applyBorder="1" applyAlignment="1" applyProtection="1">
      <alignment horizontal="center" vertical="center"/>
      <protection locked="0"/>
    </xf>
    <xf numFmtId="0" fontId="12" fillId="9" borderId="35" xfId="0" applyFont="1" applyFill="1" applyBorder="1" applyAlignment="1" applyProtection="1">
      <alignment horizontal="center" vertical="center"/>
      <protection locked="0"/>
    </xf>
    <xf numFmtId="0" fontId="12" fillId="9" borderId="36" xfId="0" applyFont="1" applyFill="1" applyBorder="1" applyAlignment="1" applyProtection="1">
      <alignment horizontal="center" vertical="center"/>
      <protection locked="0"/>
    </xf>
    <xf numFmtId="0" fontId="12" fillId="9" borderId="2" xfId="0" applyFont="1" applyFill="1" applyBorder="1" applyAlignment="1" applyProtection="1">
      <alignment horizontal="center" vertical="center"/>
      <protection locked="0"/>
    </xf>
    <xf numFmtId="0" fontId="12" fillId="9" borderId="1" xfId="0" applyFont="1" applyFill="1" applyBorder="1" applyAlignment="1" applyProtection="1">
      <alignment horizontal="center" vertical="center"/>
      <protection locked="0"/>
    </xf>
    <xf numFmtId="0" fontId="4" fillId="6" borderId="7" xfId="0" applyFont="1" applyFill="1" applyBorder="1" applyAlignment="1" applyProtection="1">
      <alignment horizontal="center" vertical="center"/>
      <protection locked="0"/>
    </xf>
    <xf numFmtId="0" fontId="1" fillId="3" borderId="43" xfId="0" applyFont="1" applyFill="1" applyBorder="1" applyAlignment="1" applyProtection="1">
      <alignment horizontal="center" vertical="center" wrapText="1"/>
      <protection locked="0"/>
    </xf>
    <xf numFmtId="0" fontId="1" fillId="3" borderId="42" xfId="0" applyFont="1" applyFill="1" applyBorder="1" applyAlignment="1" applyProtection="1">
      <alignment horizontal="center" vertical="center" wrapText="1"/>
      <protection locked="0"/>
    </xf>
    <xf numFmtId="0" fontId="1" fillId="3" borderId="44" xfId="0" applyFont="1" applyFill="1" applyBorder="1" applyAlignment="1" applyProtection="1">
      <alignment horizontal="center" vertical="center" wrapText="1"/>
      <protection locked="0"/>
    </xf>
    <xf numFmtId="0" fontId="1" fillId="3" borderId="38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1" fillId="3" borderId="52" xfId="0" applyFont="1" applyFill="1" applyBorder="1" applyAlignment="1" applyProtection="1">
      <alignment horizontal="center" vertical="center" wrapText="1"/>
      <protection locked="0"/>
    </xf>
    <xf numFmtId="0" fontId="1" fillId="3" borderId="39" xfId="0" applyFont="1" applyFill="1" applyBorder="1" applyAlignment="1" applyProtection="1">
      <alignment horizontal="center" vertical="center" wrapText="1"/>
      <protection locked="0"/>
    </xf>
    <xf numFmtId="0" fontId="1" fillId="3" borderId="40" xfId="0" applyFont="1" applyFill="1" applyBorder="1" applyAlignment="1" applyProtection="1">
      <alignment horizontal="center" vertical="center" wrapText="1"/>
      <protection locked="0"/>
    </xf>
    <xf numFmtId="0" fontId="1" fillId="3" borderId="41" xfId="0" applyFont="1" applyFill="1" applyBorder="1" applyAlignment="1" applyProtection="1">
      <alignment horizontal="center" vertical="center" wrapText="1"/>
      <protection locked="0"/>
    </xf>
    <xf numFmtId="9" fontId="21" fillId="3" borderId="37" xfId="0" applyNumberFormat="1" applyFont="1" applyFill="1" applyBorder="1" applyAlignment="1" applyProtection="1">
      <alignment horizontal="center" vertical="center" wrapText="1"/>
      <protection locked="0"/>
    </xf>
    <xf numFmtId="9" fontId="21" fillId="3" borderId="51" xfId="0" applyNumberFormat="1" applyFont="1" applyFill="1" applyBorder="1" applyAlignment="1" applyProtection="1">
      <alignment horizontal="center" vertical="center" wrapText="1"/>
      <protection locked="0"/>
    </xf>
    <xf numFmtId="9" fontId="4" fillId="2" borderId="43" xfId="0" applyNumberFormat="1" applyFont="1" applyFill="1" applyBorder="1" applyAlignment="1" applyProtection="1">
      <alignment horizontal="left" vertical="top" wrapText="1"/>
      <protection locked="0"/>
    </xf>
    <xf numFmtId="9" fontId="4" fillId="2" borderId="42" xfId="0" applyNumberFormat="1" applyFont="1" applyFill="1" applyBorder="1" applyAlignment="1" applyProtection="1">
      <alignment horizontal="left" vertical="top" wrapText="1"/>
      <protection locked="0"/>
    </xf>
    <xf numFmtId="9" fontId="4" fillId="2" borderId="44" xfId="0" applyNumberFormat="1" applyFont="1" applyFill="1" applyBorder="1" applyAlignment="1" applyProtection="1">
      <alignment horizontal="left" vertical="top" wrapText="1"/>
      <protection locked="0"/>
    </xf>
    <xf numFmtId="9" fontId="4" fillId="2" borderId="39" xfId="0" applyNumberFormat="1" applyFont="1" applyFill="1" applyBorder="1" applyAlignment="1" applyProtection="1">
      <alignment horizontal="left" vertical="top" wrapText="1"/>
      <protection locked="0"/>
    </xf>
    <xf numFmtId="9" fontId="4" fillId="2" borderId="40" xfId="0" applyNumberFormat="1" applyFont="1" applyFill="1" applyBorder="1" applyAlignment="1" applyProtection="1">
      <alignment horizontal="left" vertical="top" wrapText="1"/>
      <protection locked="0"/>
    </xf>
    <xf numFmtId="9" fontId="4" fillId="2" borderId="41" xfId="0" applyNumberFormat="1" applyFont="1" applyFill="1" applyBorder="1" applyAlignment="1" applyProtection="1">
      <alignment horizontal="left" vertical="top" wrapText="1"/>
      <protection locked="0"/>
    </xf>
    <xf numFmtId="0" fontId="1" fillId="2" borderId="3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5" fillId="9" borderId="35" xfId="0" applyFont="1" applyFill="1" applyBorder="1" applyAlignment="1" applyProtection="1">
      <alignment horizontal="center" vertical="center" wrapText="1"/>
      <protection locked="0"/>
    </xf>
    <xf numFmtId="0" fontId="15" fillId="9" borderId="36" xfId="0" applyFont="1" applyFill="1" applyBorder="1" applyAlignment="1" applyProtection="1">
      <alignment horizontal="center" vertical="center" wrapText="1"/>
      <protection locked="0"/>
    </xf>
    <xf numFmtId="0" fontId="15" fillId="9" borderId="2" xfId="0" applyFont="1" applyFill="1" applyBorder="1" applyAlignment="1" applyProtection="1">
      <alignment horizontal="center" vertical="center" wrapText="1"/>
      <protection locked="0"/>
    </xf>
    <xf numFmtId="0" fontId="22" fillId="6" borderId="43" xfId="0" applyFont="1" applyFill="1" applyBorder="1" applyAlignment="1" applyProtection="1">
      <alignment horizontal="center" vertical="center"/>
      <protection locked="0"/>
    </xf>
    <xf numFmtId="0" fontId="22" fillId="6" borderId="42" xfId="0" applyFont="1" applyFill="1" applyBorder="1" applyAlignment="1" applyProtection="1">
      <alignment horizontal="center" vertical="center"/>
      <protection locked="0"/>
    </xf>
    <xf numFmtId="0" fontId="22" fillId="6" borderId="44" xfId="0" applyFont="1" applyFill="1" applyBorder="1" applyAlignment="1" applyProtection="1">
      <alignment horizontal="center" vertical="center"/>
      <protection locked="0"/>
    </xf>
    <xf numFmtId="0" fontId="22" fillId="6" borderId="39" xfId="0" applyFont="1" applyFill="1" applyBorder="1" applyAlignment="1" applyProtection="1">
      <alignment horizontal="center" vertical="center"/>
      <protection locked="0"/>
    </xf>
    <xf numFmtId="0" fontId="22" fillId="6" borderId="40" xfId="0" applyFont="1" applyFill="1" applyBorder="1" applyAlignment="1" applyProtection="1">
      <alignment horizontal="center" vertical="center"/>
      <protection locked="0"/>
    </xf>
    <xf numFmtId="0" fontId="22" fillId="6" borderId="4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5" fillId="7" borderId="43" xfId="0" applyFont="1" applyFill="1" applyBorder="1" applyAlignment="1" applyProtection="1">
      <alignment horizontal="center" vertical="center" wrapText="1"/>
      <protection locked="0"/>
    </xf>
    <xf numFmtId="0" fontId="5" fillId="7" borderId="42" xfId="0" applyFont="1" applyFill="1" applyBorder="1" applyAlignment="1" applyProtection="1">
      <alignment horizontal="center" vertical="center" wrapText="1"/>
      <protection locked="0"/>
    </xf>
    <xf numFmtId="0" fontId="5" fillId="7" borderId="44" xfId="0" applyFont="1" applyFill="1" applyBorder="1" applyAlignment="1" applyProtection="1">
      <alignment horizontal="center" vertical="center" wrapText="1"/>
      <protection locked="0"/>
    </xf>
    <xf numFmtId="0" fontId="5" fillId="7" borderId="38" xfId="0" applyFont="1" applyFill="1" applyBorder="1" applyAlignment="1" applyProtection="1">
      <alignment horizontal="center" vertical="center" wrapText="1"/>
      <protection locked="0"/>
    </xf>
    <xf numFmtId="0" fontId="5" fillId="7" borderId="0" xfId="0" applyFont="1" applyFill="1" applyAlignment="1" applyProtection="1">
      <alignment horizontal="center" vertical="center" wrapText="1"/>
      <protection locked="0"/>
    </xf>
    <xf numFmtId="0" fontId="5" fillId="7" borderId="52" xfId="0" applyFont="1" applyFill="1" applyBorder="1" applyAlignment="1" applyProtection="1">
      <alignment horizontal="center" vertical="center" wrapText="1"/>
      <protection locked="0"/>
    </xf>
    <xf numFmtId="0" fontId="5" fillId="7" borderId="39" xfId="0" applyFont="1" applyFill="1" applyBorder="1" applyAlignment="1" applyProtection="1">
      <alignment horizontal="center" vertical="center" wrapText="1"/>
      <protection locked="0"/>
    </xf>
    <xf numFmtId="0" fontId="5" fillId="7" borderId="40" xfId="0" applyFont="1" applyFill="1" applyBorder="1" applyAlignment="1" applyProtection="1">
      <alignment horizontal="center" vertical="center" wrapText="1"/>
      <protection locked="0"/>
    </xf>
    <xf numFmtId="0" fontId="5" fillId="7" borderId="41" xfId="0" applyFont="1" applyFill="1" applyBorder="1" applyAlignment="1" applyProtection="1">
      <alignment horizontal="center" vertical="center" wrapText="1"/>
      <protection locked="0"/>
    </xf>
    <xf numFmtId="0" fontId="1" fillId="2" borderId="35" xfId="0" applyFont="1" applyFill="1" applyBorder="1" applyAlignment="1" applyProtection="1">
      <alignment horizontal="left" vertical="center" wrapText="1"/>
      <protection locked="0"/>
    </xf>
    <xf numFmtId="0" fontId="1" fillId="2" borderId="36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10" fillId="2" borderId="32" xfId="0" applyFont="1" applyFill="1" applyBorder="1" applyAlignment="1" applyProtection="1">
      <alignment horizontal="left" vertical="center"/>
      <protection locked="0"/>
    </xf>
    <xf numFmtId="0" fontId="10" fillId="2" borderId="33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>
      <alignment horizontal="right" vertical="center"/>
    </xf>
    <xf numFmtId="0" fontId="10" fillId="2" borderId="8" xfId="0" applyFont="1" applyFill="1" applyBorder="1" applyAlignment="1" applyProtection="1">
      <alignment horizontal="left" vertical="center"/>
      <protection locked="0"/>
    </xf>
    <xf numFmtId="0" fontId="10" fillId="2" borderId="10" xfId="0" applyFont="1" applyFill="1" applyBorder="1" applyAlignment="1" applyProtection="1">
      <alignment horizontal="left" vertical="center"/>
      <protection locked="0"/>
    </xf>
    <xf numFmtId="0" fontId="10" fillId="3" borderId="8" xfId="0" applyFont="1" applyFill="1" applyBorder="1" applyAlignment="1" applyProtection="1">
      <alignment horizontal="left" vertical="center"/>
      <protection locked="0"/>
    </xf>
    <xf numFmtId="0" fontId="10" fillId="3" borderId="10" xfId="0" applyFont="1" applyFill="1" applyBorder="1" applyAlignment="1" applyProtection="1">
      <alignment horizontal="left" vertical="center"/>
      <protection locked="0"/>
    </xf>
    <xf numFmtId="14" fontId="10" fillId="3" borderId="8" xfId="0" applyNumberFormat="1" applyFont="1" applyFill="1" applyBorder="1" applyAlignment="1" applyProtection="1">
      <alignment horizontal="left" vertical="center"/>
      <protection locked="0"/>
    </xf>
    <xf numFmtId="0" fontId="10" fillId="2" borderId="8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right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wrapText="1"/>
    </xf>
    <xf numFmtId="0" fontId="1" fillId="3" borderId="5" xfId="0" applyFont="1" applyFill="1" applyBorder="1" applyAlignment="1">
      <alignment horizontal="left" wrapText="1"/>
    </xf>
    <xf numFmtId="0" fontId="1" fillId="3" borderId="6" xfId="0" applyFont="1" applyFill="1" applyBorder="1" applyAlignment="1">
      <alignment horizontal="left" wrapText="1"/>
    </xf>
  </cellXfs>
  <cellStyles count="2">
    <cellStyle name="Normal" xfId="0" builtinId="0"/>
    <cellStyle name="Percent" xfId="1" builtinId="5"/>
  </cellStyles>
  <dxfs count="3">
    <dxf>
      <fill>
        <patternFill>
          <bgColor theme="5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rgb="FFC00000"/>
      </font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0F8FA"/>
      <color rgb="FF7D7D7D"/>
      <color rgb="FF99FF99"/>
      <color rgb="FFFFFF99"/>
      <color rgb="FFF9FCFD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10" Type="http://schemas.openxmlformats.org/officeDocument/2006/relationships/image" Target="../media/image10.svg"/><Relationship Id="rId4" Type="http://schemas.openxmlformats.org/officeDocument/2006/relationships/image" Target="../media/image4.sv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83348</xdr:colOff>
      <xdr:row>7</xdr:row>
      <xdr:rowOff>238125</xdr:rowOff>
    </xdr:from>
    <xdr:to>
      <xdr:col>4</xdr:col>
      <xdr:colOff>511974</xdr:colOff>
      <xdr:row>8</xdr:row>
      <xdr:rowOff>381001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60A61CCD-3E9A-431A-93C2-010565213FF2}"/>
            </a:ext>
          </a:extLst>
        </xdr:cNvPr>
        <xdr:cNvSpPr/>
      </xdr:nvSpPr>
      <xdr:spPr>
        <a:xfrm>
          <a:off x="4093373" y="2733675"/>
          <a:ext cx="428626" cy="428626"/>
        </a:xfrm>
        <a:prstGeom prst="ellipse">
          <a:avLst/>
        </a:prstGeom>
        <a:noFill/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452442</xdr:colOff>
      <xdr:row>8</xdr:row>
      <xdr:rowOff>11906</xdr:rowOff>
    </xdr:from>
    <xdr:to>
      <xdr:col>2</xdr:col>
      <xdr:colOff>154786</xdr:colOff>
      <xdr:row>9</xdr:row>
      <xdr:rowOff>119062</xdr:rowOff>
    </xdr:to>
    <xdr:pic>
      <xdr:nvPicPr>
        <xdr:cNvPr id="3" name="Graphic 2" descr="User">
          <a:extLst>
            <a:ext uri="{FF2B5EF4-FFF2-40B4-BE49-F238E27FC236}">
              <a16:creationId xmlns:a16="http://schemas.microsoft.com/office/drawing/2014/main" id="{1F52C7C9-AA1E-4C26-BED7-EFE37D8B1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19142" y="2793206"/>
          <a:ext cx="302419" cy="297656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381002</xdr:colOff>
      <xdr:row>10</xdr:row>
      <xdr:rowOff>3</xdr:rowOff>
    </xdr:from>
    <xdr:to>
      <xdr:col>2</xdr:col>
      <xdr:colOff>102470</xdr:colOff>
      <xdr:row>11</xdr:row>
      <xdr:rowOff>126283</xdr:rowOff>
    </xdr:to>
    <xdr:pic>
      <xdr:nvPicPr>
        <xdr:cNvPr id="4" name="Graphic 3" descr="Home">
          <a:extLst>
            <a:ext uri="{FF2B5EF4-FFF2-40B4-BE49-F238E27FC236}">
              <a16:creationId xmlns:a16="http://schemas.microsoft.com/office/drawing/2014/main" id="{C42CD6F5-73E5-4119-82B7-7C32EB76E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47702" y="3562353"/>
          <a:ext cx="321543" cy="316780"/>
        </a:xfrm>
        <a:prstGeom prst="rect">
          <a:avLst/>
        </a:prstGeom>
      </xdr:spPr>
    </xdr:pic>
    <xdr:clientData/>
  </xdr:twoCellAnchor>
  <xdr:twoCellAnchor editAs="oneCell">
    <xdr:from>
      <xdr:col>4</xdr:col>
      <xdr:colOff>169036</xdr:colOff>
      <xdr:row>8</xdr:row>
      <xdr:rowOff>26156</xdr:rowOff>
    </xdr:from>
    <xdr:to>
      <xdr:col>4</xdr:col>
      <xdr:colOff>428630</xdr:colOff>
      <xdr:row>9</xdr:row>
      <xdr:rowOff>95250</xdr:rowOff>
    </xdr:to>
    <xdr:pic>
      <xdr:nvPicPr>
        <xdr:cNvPr id="5" name="Graphic 4" descr="Building">
          <a:extLst>
            <a:ext uri="{FF2B5EF4-FFF2-40B4-BE49-F238E27FC236}">
              <a16:creationId xmlns:a16="http://schemas.microsoft.com/office/drawing/2014/main" id="{ECCA08C1-A5D2-4D9F-A597-F3C7BE3C6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4179061" y="2807456"/>
          <a:ext cx="259594" cy="259594"/>
        </a:xfrm>
        <a:prstGeom prst="rect">
          <a:avLst/>
        </a:prstGeom>
      </xdr:spPr>
    </xdr:pic>
    <xdr:clientData/>
  </xdr:twoCellAnchor>
  <xdr:twoCellAnchor editAs="oneCell">
    <xdr:from>
      <xdr:col>5</xdr:col>
      <xdr:colOff>885758</xdr:colOff>
      <xdr:row>10</xdr:row>
      <xdr:rowOff>76127</xdr:rowOff>
    </xdr:from>
    <xdr:to>
      <xdr:col>6</xdr:col>
      <xdr:colOff>285756</xdr:colOff>
      <xdr:row>12</xdr:row>
      <xdr:rowOff>9526</xdr:rowOff>
    </xdr:to>
    <xdr:pic>
      <xdr:nvPicPr>
        <xdr:cNvPr id="6" name="Graphic 5" descr="Handshake">
          <a:extLst>
            <a:ext uri="{FF2B5EF4-FFF2-40B4-BE49-F238E27FC236}">
              <a16:creationId xmlns:a16="http://schemas.microsoft.com/office/drawing/2014/main" id="{7D41AD57-D38F-4AC0-AB11-80E043C43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5429183" y="3638477"/>
          <a:ext cx="314398" cy="314399"/>
        </a:xfrm>
        <a:prstGeom prst="rect">
          <a:avLst/>
        </a:prstGeom>
      </xdr:spPr>
    </xdr:pic>
    <xdr:clientData/>
  </xdr:twoCellAnchor>
  <xdr:twoCellAnchor editAs="oneCell">
    <xdr:from>
      <xdr:col>5</xdr:col>
      <xdr:colOff>178603</xdr:colOff>
      <xdr:row>9</xdr:row>
      <xdr:rowOff>33337</xdr:rowOff>
    </xdr:from>
    <xdr:to>
      <xdr:col>5</xdr:col>
      <xdr:colOff>476259</xdr:colOff>
      <xdr:row>10</xdr:row>
      <xdr:rowOff>140493</xdr:rowOff>
    </xdr:to>
    <xdr:pic>
      <xdr:nvPicPr>
        <xdr:cNvPr id="7" name="Graphic 6" descr="Money">
          <a:extLst>
            <a:ext uri="{FF2B5EF4-FFF2-40B4-BE49-F238E27FC236}">
              <a16:creationId xmlns:a16="http://schemas.microsoft.com/office/drawing/2014/main" id="{B5ADE200-913B-4E68-97A8-E5D5219A8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4722028" y="3205162"/>
          <a:ext cx="297656" cy="297656"/>
        </a:xfrm>
        <a:prstGeom prst="rect">
          <a:avLst/>
        </a:prstGeom>
      </xdr:spPr>
    </xdr:pic>
    <xdr:clientData/>
  </xdr:twoCellAnchor>
  <xdr:twoCellAnchor>
    <xdr:from>
      <xdr:col>5</xdr:col>
      <xdr:colOff>816776</xdr:colOff>
      <xdr:row>9</xdr:row>
      <xdr:rowOff>376238</xdr:rowOff>
    </xdr:from>
    <xdr:to>
      <xdr:col>6</xdr:col>
      <xdr:colOff>328620</xdr:colOff>
      <xdr:row>11</xdr:row>
      <xdr:rowOff>19051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36096348-A1A7-4452-8BCE-2EF9108DCBD7}"/>
            </a:ext>
          </a:extLst>
        </xdr:cNvPr>
        <xdr:cNvSpPr/>
      </xdr:nvSpPr>
      <xdr:spPr>
        <a:xfrm>
          <a:off x="5360201" y="3548063"/>
          <a:ext cx="426244" cy="423863"/>
        </a:xfrm>
        <a:prstGeom prst="ellipse">
          <a:avLst/>
        </a:prstGeom>
        <a:noFill/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111927</xdr:colOff>
      <xdr:row>9</xdr:row>
      <xdr:rowOff>4763</xdr:rowOff>
    </xdr:from>
    <xdr:to>
      <xdr:col>5</xdr:col>
      <xdr:colOff>540552</xdr:colOff>
      <xdr:row>10</xdr:row>
      <xdr:rowOff>40482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405D49F1-66F1-4D7F-A86C-4A364DCD76E6}"/>
            </a:ext>
          </a:extLst>
        </xdr:cNvPr>
        <xdr:cNvSpPr/>
      </xdr:nvSpPr>
      <xdr:spPr>
        <a:xfrm>
          <a:off x="4655352" y="3176588"/>
          <a:ext cx="428625" cy="426244"/>
        </a:xfrm>
        <a:prstGeom prst="ellipse">
          <a:avLst/>
        </a:prstGeom>
        <a:noFill/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383384</xdr:colOff>
      <xdr:row>7</xdr:row>
      <xdr:rowOff>252413</xdr:rowOff>
    </xdr:from>
    <xdr:to>
      <xdr:col>2</xdr:col>
      <xdr:colOff>216696</xdr:colOff>
      <xdr:row>9</xdr:row>
      <xdr:rowOff>2382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1B8A31DD-EF90-4805-8DBA-6067C3CA4F44}"/>
            </a:ext>
          </a:extLst>
        </xdr:cNvPr>
        <xdr:cNvSpPr/>
      </xdr:nvSpPr>
      <xdr:spPr>
        <a:xfrm>
          <a:off x="650084" y="2747963"/>
          <a:ext cx="433387" cy="426244"/>
        </a:xfrm>
        <a:prstGeom prst="ellipse">
          <a:avLst/>
        </a:prstGeom>
        <a:noFill/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321471</xdr:colOff>
      <xdr:row>9</xdr:row>
      <xdr:rowOff>369095</xdr:rowOff>
    </xdr:from>
    <xdr:to>
      <xdr:col>2</xdr:col>
      <xdr:colOff>154783</xdr:colOff>
      <xdr:row>11</xdr:row>
      <xdr:rowOff>11908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FE7F3280-765C-496E-B12F-B78B76E2617A}"/>
            </a:ext>
          </a:extLst>
        </xdr:cNvPr>
        <xdr:cNvSpPr/>
      </xdr:nvSpPr>
      <xdr:spPr>
        <a:xfrm>
          <a:off x="588171" y="3540920"/>
          <a:ext cx="433387" cy="423863"/>
        </a:xfrm>
        <a:prstGeom prst="ellipse">
          <a:avLst/>
        </a:prstGeom>
        <a:noFill/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E831E-581E-4A08-9054-886778F4E3F3}">
  <dimension ref="A1:U67"/>
  <sheetViews>
    <sheetView tabSelected="1" zoomScale="90" zoomScaleNormal="90" workbookViewId="0">
      <selection activeCell="D14" sqref="D14"/>
    </sheetView>
  </sheetViews>
  <sheetFormatPr defaultColWidth="9.140625" defaultRowHeight="17.25" x14ac:dyDescent="0.3"/>
  <cols>
    <col min="1" max="1" width="38.28515625" style="88" customWidth="1"/>
    <col min="2" max="2" width="10.5703125" style="88" customWidth="1"/>
    <col min="3" max="3" width="11.7109375" style="88" customWidth="1"/>
    <col min="4" max="8" width="14" style="88" customWidth="1"/>
    <col min="9" max="9" width="4.7109375" style="88" customWidth="1"/>
    <col min="10" max="10" width="26" style="88" customWidth="1"/>
    <col min="11" max="11" width="14.42578125" style="88" customWidth="1"/>
    <col min="12" max="12" width="10.7109375" style="88" customWidth="1"/>
    <col min="13" max="13" width="11.42578125" style="113" customWidth="1"/>
    <col min="14" max="14" width="19.7109375" style="88" customWidth="1"/>
    <col min="15" max="15" width="25" style="88" customWidth="1"/>
    <col min="16" max="16" width="4.5703125" style="88" customWidth="1"/>
    <col min="17" max="17" width="9" style="88" customWidth="1"/>
    <col min="18" max="16384" width="9.140625" style="88"/>
  </cols>
  <sheetData>
    <row r="1" spans="1:21" x14ac:dyDescent="0.3">
      <c r="A1" s="145"/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</row>
    <row r="2" spans="1:21" ht="21.75" customHeight="1" x14ac:dyDescent="0.3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</row>
    <row r="3" spans="1:21" s="89" customFormat="1" ht="26.25" customHeight="1" x14ac:dyDescent="0.25">
      <c r="A3" s="240" t="s">
        <v>84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2"/>
      <c r="M3" s="147"/>
      <c r="N3" s="243" t="s">
        <v>110</v>
      </c>
      <c r="O3" s="244"/>
      <c r="P3" s="245"/>
      <c r="Q3" s="148"/>
    </row>
    <row r="4" spans="1:21" s="89" customFormat="1" ht="13.5" customHeight="1" x14ac:dyDescent="0.25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246"/>
      <c r="O4" s="247"/>
      <c r="P4" s="248"/>
      <c r="Q4" s="149"/>
      <c r="R4" s="90"/>
      <c r="S4" s="90"/>
      <c r="T4" s="90"/>
      <c r="U4" s="90"/>
    </row>
    <row r="5" spans="1:21" s="89" customFormat="1" ht="18" thickBot="1" x14ac:dyDescent="0.3">
      <c r="A5" s="148"/>
      <c r="B5" s="150"/>
      <c r="C5" s="150"/>
      <c r="D5" s="150"/>
      <c r="E5" s="150"/>
      <c r="F5" s="150"/>
      <c r="G5" s="150"/>
      <c r="H5" s="150"/>
      <c r="I5" s="148"/>
      <c r="J5" s="149"/>
      <c r="K5" s="149"/>
      <c r="L5" s="149"/>
      <c r="M5" s="149"/>
      <c r="N5" s="148"/>
      <c r="O5" s="148"/>
      <c r="P5" s="148"/>
      <c r="Q5" s="149"/>
      <c r="R5" s="90"/>
      <c r="S5" s="90"/>
      <c r="T5" s="90"/>
      <c r="U5" s="90"/>
    </row>
    <row r="6" spans="1:21" s="89" customFormat="1" ht="22.5" customHeight="1" x14ac:dyDescent="0.25">
      <c r="A6" s="151" t="s">
        <v>67</v>
      </c>
      <c r="B6" s="249"/>
      <c r="C6" s="249"/>
      <c r="D6" s="249"/>
      <c r="E6" s="249"/>
      <c r="F6" s="249"/>
      <c r="G6" s="249"/>
      <c r="H6" s="249"/>
      <c r="I6" s="149"/>
      <c r="J6" s="250" t="s">
        <v>122</v>
      </c>
      <c r="K6" s="251"/>
      <c r="L6" s="252"/>
      <c r="M6" s="131"/>
      <c r="N6" s="152" t="s">
        <v>105</v>
      </c>
      <c r="O6" s="174">
        <f>SUM(F14:F22,F25:F27,H29:H31,H33,)</f>
        <v>0</v>
      </c>
      <c r="P6" s="91" t="s">
        <v>112</v>
      </c>
      <c r="Q6" s="149"/>
      <c r="R6" s="90"/>
      <c r="S6" s="90"/>
      <c r="T6" s="90"/>
      <c r="U6" s="90"/>
    </row>
    <row r="7" spans="1:21" s="89" customFormat="1" ht="22.5" customHeight="1" x14ac:dyDescent="0.25">
      <c r="A7" s="151" t="s">
        <v>68</v>
      </c>
      <c r="B7" s="259"/>
      <c r="C7" s="260"/>
      <c r="D7" s="260"/>
      <c r="E7" s="260"/>
      <c r="F7" s="260"/>
      <c r="G7" s="260"/>
      <c r="H7" s="261"/>
      <c r="I7" s="149"/>
      <c r="J7" s="253"/>
      <c r="K7" s="254"/>
      <c r="L7" s="255"/>
      <c r="M7" s="131"/>
      <c r="N7" s="153" t="s">
        <v>106</v>
      </c>
      <c r="O7" s="175">
        <f>C41</f>
        <v>0</v>
      </c>
      <c r="P7" s="92" t="s">
        <v>113</v>
      </c>
      <c r="Q7" s="149"/>
      <c r="R7" s="90"/>
      <c r="S7" s="90"/>
      <c r="T7" s="90"/>
      <c r="U7" s="90"/>
    </row>
    <row r="8" spans="1:21" s="89" customFormat="1" ht="22.5" customHeight="1" x14ac:dyDescent="0.25">
      <c r="A8" s="151" t="s">
        <v>71</v>
      </c>
      <c r="B8" s="249"/>
      <c r="C8" s="249"/>
      <c r="D8" s="249"/>
      <c r="E8" s="75"/>
      <c r="F8" s="75"/>
      <c r="G8" s="75"/>
      <c r="H8" s="83"/>
      <c r="I8" s="149"/>
      <c r="J8" s="256"/>
      <c r="K8" s="257"/>
      <c r="L8" s="258"/>
      <c r="M8" s="131"/>
      <c r="N8" s="153" t="s">
        <v>107</v>
      </c>
      <c r="O8" s="154"/>
      <c r="P8" s="92" t="s">
        <v>113</v>
      </c>
      <c r="Q8" s="149"/>
      <c r="R8" s="90"/>
      <c r="S8" s="90"/>
      <c r="T8" s="90"/>
      <c r="U8" s="90"/>
    </row>
    <row r="9" spans="1:21" ht="22.5" customHeight="1" thickBot="1" x14ac:dyDescent="0.35">
      <c r="A9" s="151" t="s">
        <v>124</v>
      </c>
      <c r="B9" s="69"/>
      <c r="C9" s="155"/>
      <c r="D9" s="155"/>
      <c r="E9" s="155"/>
      <c r="F9" s="155"/>
      <c r="G9" s="155"/>
      <c r="H9" s="145"/>
      <c r="I9" s="145"/>
      <c r="J9" s="145"/>
      <c r="K9" s="145"/>
      <c r="L9" s="145"/>
      <c r="M9" s="145"/>
      <c r="N9" s="153" t="s">
        <v>108</v>
      </c>
      <c r="O9" s="156"/>
      <c r="P9" s="93" t="s">
        <v>114</v>
      </c>
      <c r="Q9" s="149"/>
      <c r="R9" s="90"/>
      <c r="S9" s="90"/>
      <c r="T9" s="90"/>
      <c r="U9" s="90"/>
    </row>
    <row r="10" spans="1:21" ht="22.5" customHeight="1" thickBot="1" x14ac:dyDescent="0.35">
      <c r="A10" s="151" t="s">
        <v>125</v>
      </c>
      <c r="B10" s="130"/>
      <c r="C10" s="155"/>
      <c r="D10" s="155"/>
      <c r="E10" s="155"/>
      <c r="F10" s="155"/>
      <c r="G10" s="155"/>
      <c r="H10" s="145"/>
      <c r="I10" s="145"/>
      <c r="J10" s="145"/>
      <c r="K10" s="145"/>
      <c r="L10" s="145"/>
      <c r="M10" s="145"/>
      <c r="N10" s="157" t="s">
        <v>109</v>
      </c>
      <c r="O10" s="146">
        <f>SUM(O6:O9)</f>
        <v>0</v>
      </c>
      <c r="P10" s="94" t="s">
        <v>115</v>
      </c>
      <c r="Q10" s="149"/>
      <c r="R10" s="90"/>
      <c r="S10" s="90"/>
      <c r="T10" s="90"/>
      <c r="U10" s="90"/>
    </row>
    <row r="11" spans="1:21" ht="21.75" customHeight="1" x14ac:dyDescent="0.3">
      <c r="A11" s="151"/>
      <c r="B11" s="155"/>
      <c r="C11" s="155"/>
      <c r="D11" s="155"/>
      <c r="E11" s="155"/>
      <c r="F11" s="155"/>
      <c r="G11" s="155"/>
      <c r="H11" s="145"/>
      <c r="I11" s="145"/>
      <c r="J11" s="145"/>
      <c r="K11" s="145"/>
      <c r="L11" s="145"/>
      <c r="M11" s="145"/>
      <c r="N11" s="145"/>
      <c r="O11" s="145"/>
      <c r="P11" s="145"/>
      <c r="Q11" s="145"/>
    </row>
    <row r="12" spans="1:21" ht="21.75" customHeight="1" x14ac:dyDescent="0.3">
      <c r="A12" s="219" t="s">
        <v>28</v>
      </c>
      <c r="B12" s="219"/>
      <c r="C12" s="219"/>
      <c r="D12" s="219"/>
      <c r="E12" s="219"/>
      <c r="F12" s="219"/>
      <c r="G12" s="158"/>
      <c r="H12" s="216" t="s">
        <v>120</v>
      </c>
      <c r="I12" s="217"/>
      <c r="J12" s="217"/>
      <c r="K12" s="217"/>
      <c r="L12" s="218"/>
      <c r="M12" s="159"/>
      <c r="N12" s="121"/>
      <c r="O12" s="121"/>
      <c r="P12" s="121"/>
      <c r="Q12" s="121"/>
    </row>
    <row r="13" spans="1:21" ht="21.75" customHeight="1" x14ac:dyDescent="0.3">
      <c r="A13" s="220" t="s">
        <v>88</v>
      </c>
      <c r="B13" s="220"/>
      <c r="C13" s="132"/>
      <c r="D13" s="96" t="s">
        <v>26</v>
      </c>
      <c r="E13" s="97" t="s">
        <v>73</v>
      </c>
      <c r="F13" s="97" t="s">
        <v>70</v>
      </c>
      <c r="G13" s="77"/>
      <c r="H13" s="221" t="s">
        <v>90</v>
      </c>
      <c r="I13" s="222"/>
      <c r="J13" s="222"/>
      <c r="K13" s="222"/>
      <c r="L13" s="223"/>
      <c r="M13" s="83"/>
      <c r="N13" s="145"/>
      <c r="O13" s="145"/>
      <c r="P13" s="145"/>
      <c r="Q13" s="145"/>
    </row>
    <row r="14" spans="1:21" ht="21.75" customHeight="1" x14ac:dyDescent="0.3">
      <c r="A14" s="205" t="s">
        <v>63</v>
      </c>
      <c r="B14" s="205"/>
      <c r="C14" s="99" t="s">
        <v>89</v>
      </c>
      <c r="D14" s="73"/>
      <c r="E14" s="230" t="s">
        <v>139</v>
      </c>
      <c r="F14" s="87">
        <f t="shared" ref="F14:F20" si="0">IF(OR(D14&gt;5%,D14=""),0,1)</f>
        <v>0</v>
      </c>
      <c r="G14" s="77"/>
      <c r="H14" s="224"/>
      <c r="I14" s="225"/>
      <c r="J14" s="225"/>
      <c r="K14" s="225"/>
      <c r="L14" s="226"/>
      <c r="M14" s="83"/>
      <c r="N14" s="145"/>
      <c r="O14" s="145"/>
      <c r="P14" s="145"/>
      <c r="Q14" s="145"/>
    </row>
    <row r="15" spans="1:21" ht="21.75" customHeight="1" x14ac:dyDescent="0.3">
      <c r="A15" s="205" t="s">
        <v>65</v>
      </c>
      <c r="B15" s="205"/>
      <c r="C15" s="99" t="s">
        <v>89</v>
      </c>
      <c r="D15" s="73"/>
      <c r="E15" s="231"/>
      <c r="F15" s="87">
        <f t="shared" si="0"/>
        <v>0</v>
      </c>
      <c r="G15" s="77"/>
      <c r="H15" s="227"/>
      <c r="I15" s="228"/>
      <c r="J15" s="228"/>
      <c r="K15" s="228"/>
      <c r="L15" s="229"/>
      <c r="M15" s="83"/>
      <c r="N15" s="145"/>
      <c r="O15" s="145"/>
      <c r="P15" s="145"/>
      <c r="Q15" s="145"/>
    </row>
    <row r="16" spans="1:21" ht="21.75" customHeight="1" x14ac:dyDescent="0.3">
      <c r="A16" s="205" t="s">
        <v>66</v>
      </c>
      <c r="B16" s="205"/>
      <c r="C16" s="99" t="s">
        <v>89</v>
      </c>
      <c r="D16" s="73"/>
      <c r="E16" s="231"/>
      <c r="F16" s="87">
        <f>IF(OR(D16&gt;5%,D16=""),0,1)</f>
        <v>0</v>
      </c>
      <c r="G16" s="77"/>
      <c r="H16" s="232" t="s">
        <v>147</v>
      </c>
      <c r="I16" s="233"/>
      <c r="J16" s="233"/>
      <c r="K16" s="233"/>
      <c r="L16" s="234"/>
      <c r="M16" s="81"/>
      <c r="N16" s="145"/>
      <c r="O16" s="145"/>
      <c r="P16" s="145"/>
      <c r="Q16" s="145"/>
    </row>
    <row r="17" spans="1:17" ht="21.75" customHeight="1" x14ac:dyDescent="0.3">
      <c r="A17" s="205" t="s">
        <v>146</v>
      </c>
      <c r="B17" s="205"/>
      <c r="C17" s="99" t="s">
        <v>89</v>
      </c>
      <c r="D17" s="73"/>
      <c r="E17" s="231"/>
      <c r="F17" s="87">
        <f>IF(OR(D17&gt;5%,D17=""),0,2)</f>
        <v>0</v>
      </c>
      <c r="G17" s="77"/>
      <c r="H17" s="235"/>
      <c r="I17" s="236"/>
      <c r="J17" s="236"/>
      <c r="K17" s="236"/>
      <c r="L17" s="237"/>
      <c r="M17" s="81"/>
      <c r="N17" s="145"/>
      <c r="O17" s="145"/>
      <c r="P17" s="145"/>
      <c r="Q17" s="145"/>
    </row>
    <row r="18" spans="1:17" ht="21.75" customHeight="1" x14ac:dyDescent="0.3">
      <c r="A18" s="205" t="s">
        <v>64</v>
      </c>
      <c r="B18" s="205"/>
      <c r="C18" s="99" t="s">
        <v>91</v>
      </c>
      <c r="D18" s="73"/>
      <c r="E18" s="231"/>
      <c r="F18" s="87">
        <f t="shared" si="0"/>
        <v>0</v>
      </c>
      <c r="G18" s="77"/>
      <c r="H18" s="221" t="s">
        <v>92</v>
      </c>
      <c r="I18" s="222"/>
      <c r="J18" s="222"/>
      <c r="K18" s="223"/>
      <c r="L18" s="238"/>
      <c r="M18" s="82"/>
      <c r="N18" s="145"/>
      <c r="O18" s="145"/>
      <c r="P18" s="145"/>
      <c r="Q18" s="145"/>
    </row>
    <row r="19" spans="1:17" ht="21.75" customHeight="1" x14ac:dyDescent="0.3">
      <c r="A19" s="205" t="s">
        <v>69</v>
      </c>
      <c r="B19" s="205"/>
      <c r="C19" s="99" t="s">
        <v>91</v>
      </c>
      <c r="D19" s="73"/>
      <c r="E19" s="231"/>
      <c r="F19" s="87">
        <f t="shared" si="0"/>
        <v>0</v>
      </c>
      <c r="G19" s="77"/>
      <c r="H19" s="227"/>
      <c r="I19" s="228"/>
      <c r="J19" s="228"/>
      <c r="K19" s="229"/>
      <c r="L19" s="239"/>
      <c r="M19" s="82"/>
      <c r="N19" s="145"/>
      <c r="O19" s="145"/>
      <c r="P19" s="145"/>
      <c r="Q19" s="145"/>
    </row>
    <row r="20" spans="1:17" ht="21.75" customHeight="1" thickBot="1" x14ac:dyDescent="0.35">
      <c r="A20" s="205" t="s">
        <v>145</v>
      </c>
      <c r="B20" s="205"/>
      <c r="C20" s="99" t="s">
        <v>91</v>
      </c>
      <c r="D20" s="73"/>
      <c r="E20" s="231"/>
      <c r="F20" s="87">
        <f t="shared" si="0"/>
        <v>0</v>
      </c>
      <c r="G20" s="77"/>
      <c r="H20" s="206" t="s">
        <v>80</v>
      </c>
      <c r="I20" s="206"/>
      <c r="J20" s="206"/>
      <c r="K20" s="206"/>
      <c r="L20" s="74"/>
      <c r="M20" s="83"/>
      <c r="N20" s="145"/>
      <c r="O20" s="145"/>
      <c r="P20" s="145"/>
      <c r="Q20" s="145"/>
    </row>
    <row r="21" spans="1:17" ht="21.75" customHeight="1" x14ac:dyDescent="0.3">
      <c r="A21" s="205" t="s">
        <v>83</v>
      </c>
      <c r="B21" s="205"/>
      <c r="C21" s="99" t="s">
        <v>91</v>
      </c>
      <c r="D21" s="73"/>
      <c r="E21" s="231"/>
      <c r="F21" s="87">
        <f>IF(OR(D21&gt;5%,D21=""),0,2)</f>
        <v>0</v>
      </c>
      <c r="G21" s="77"/>
      <c r="H21" s="122" t="s">
        <v>132</v>
      </c>
      <c r="I21" s="123"/>
      <c r="J21" s="123"/>
      <c r="K21" s="123"/>
      <c r="L21" s="123"/>
      <c r="M21" s="123"/>
      <c r="N21" s="123"/>
      <c r="O21" s="124"/>
      <c r="P21" s="145"/>
      <c r="Q21" s="145"/>
    </row>
    <row r="22" spans="1:17" ht="21.75" customHeight="1" x14ac:dyDescent="0.3">
      <c r="A22" s="205" t="s">
        <v>82</v>
      </c>
      <c r="B22" s="205"/>
      <c r="C22" s="99" t="s">
        <v>93</v>
      </c>
      <c r="D22" s="73"/>
      <c r="E22" s="231"/>
      <c r="F22" s="87">
        <f>IF(OR(D22&gt;5%,D22=""),0,2)</f>
        <v>0</v>
      </c>
      <c r="G22" s="160"/>
      <c r="H22" s="125" t="s">
        <v>131</v>
      </c>
      <c r="I22" s="95"/>
      <c r="J22" s="95"/>
      <c r="K22" s="95"/>
      <c r="L22" s="95"/>
      <c r="M22" s="95"/>
      <c r="N22" s="95"/>
      <c r="O22" s="126"/>
      <c r="P22" s="145"/>
      <c r="Q22" s="145"/>
    </row>
    <row r="23" spans="1:17" ht="21.75" customHeight="1" thickBot="1" x14ac:dyDescent="0.35">
      <c r="A23" s="149"/>
      <c r="B23" s="149"/>
      <c r="C23" s="149"/>
      <c r="D23" s="149"/>
      <c r="E23" s="149"/>
      <c r="F23" s="78"/>
      <c r="G23" s="145"/>
      <c r="H23" s="127" t="s">
        <v>133</v>
      </c>
      <c r="I23" s="128"/>
      <c r="J23" s="128"/>
      <c r="K23" s="128"/>
      <c r="L23" s="128"/>
      <c r="M23" s="128"/>
      <c r="N23" s="128"/>
      <c r="O23" s="129"/>
      <c r="P23" s="145"/>
      <c r="Q23" s="145"/>
    </row>
    <row r="24" spans="1:17" ht="21.75" customHeight="1" x14ac:dyDescent="0.3">
      <c r="A24" s="207" t="s">
        <v>94</v>
      </c>
      <c r="B24" s="208"/>
      <c r="C24" s="133"/>
      <c r="D24" s="100" t="s">
        <v>26</v>
      </c>
      <c r="E24" s="97" t="s">
        <v>73</v>
      </c>
      <c r="F24" s="72" t="s">
        <v>70</v>
      </c>
      <c r="G24" s="77"/>
      <c r="H24" s="145"/>
      <c r="I24" s="145"/>
      <c r="J24" s="145"/>
      <c r="K24" s="145"/>
      <c r="L24" s="145"/>
      <c r="M24" s="145"/>
      <c r="N24" s="145"/>
      <c r="O24" s="145"/>
      <c r="P24" s="145"/>
      <c r="Q24" s="145"/>
    </row>
    <row r="25" spans="1:17" ht="21.75" customHeight="1" x14ac:dyDescent="0.3">
      <c r="A25" s="209" t="s">
        <v>116</v>
      </c>
      <c r="B25" s="210"/>
      <c r="C25" s="101" t="s">
        <v>93</v>
      </c>
      <c r="D25" s="67"/>
      <c r="E25" s="211" t="s">
        <v>148</v>
      </c>
      <c r="F25" s="118">
        <f>IF(OR(D25&gt;5%,D25=""),0,2)</f>
        <v>0</v>
      </c>
      <c r="G25" s="77"/>
      <c r="H25" s="145"/>
      <c r="I25" s="145"/>
      <c r="J25" s="145"/>
      <c r="K25" s="145"/>
      <c r="L25" s="145"/>
      <c r="M25" s="145"/>
      <c r="N25" s="145"/>
      <c r="O25" s="145"/>
      <c r="P25" s="145"/>
      <c r="Q25" s="145"/>
    </row>
    <row r="26" spans="1:17" ht="21.75" customHeight="1" x14ac:dyDescent="0.3">
      <c r="A26" s="209" t="s">
        <v>117</v>
      </c>
      <c r="B26" s="210"/>
      <c r="C26" s="101" t="s">
        <v>93</v>
      </c>
      <c r="D26" s="67"/>
      <c r="E26" s="212"/>
      <c r="F26" s="118">
        <f>IF(OR(D26&gt;5%,D26=""),0,3)</f>
        <v>0</v>
      </c>
      <c r="G26" s="77"/>
      <c r="H26" s="145"/>
      <c r="I26" s="145"/>
      <c r="J26" s="145"/>
      <c r="K26" s="145"/>
      <c r="L26" s="145"/>
      <c r="M26" s="145"/>
      <c r="N26" s="145"/>
      <c r="O26" s="145"/>
      <c r="P26" s="145"/>
      <c r="Q26" s="145"/>
    </row>
    <row r="27" spans="1:17" ht="21.75" customHeight="1" x14ac:dyDescent="0.3">
      <c r="A27" s="209" t="s">
        <v>118</v>
      </c>
      <c r="B27" s="210"/>
      <c r="C27" s="101" t="s">
        <v>93</v>
      </c>
      <c r="D27" s="67"/>
      <c r="E27" s="213"/>
      <c r="F27" s="118">
        <f>IF(OR(D27&gt;5%,D27=""),0,2)</f>
        <v>0</v>
      </c>
      <c r="G27" s="77"/>
      <c r="H27" s="77"/>
      <c r="I27" s="78"/>
      <c r="J27" s="145"/>
      <c r="K27" s="145"/>
      <c r="L27" s="145"/>
      <c r="M27" s="145"/>
      <c r="N27" s="145"/>
      <c r="O27" s="145"/>
      <c r="P27" s="145"/>
      <c r="Q27" s="145"/>
    </row>
    <row r="28" spans="1:17" ht="21.75" customHeight="1" thickBot="1" x14ac:dyDescent="0.35">
      <c r="A28" s="149"/>
      <c r="B28" s="149"/>
      <c r="C28" s="149"/>
      <c r="D28" s="97" t="s">
        <v>111</v>
      </c>
      <c r="E28" s="97" t="s">
        <v>95</v>
      </c>
      <c r="F28" s="102" t="s">
        <v>26</v>
      </c>
      <c r="G28" s="97" t="s">
        <v>73</v>
      </c>
      <c r="H28" s="97" t="s">
        <v>70</v>
      </c>
      <c r="I28" s="78"/>
      <c r="J28" s="145"/>
      <c r="K28" s="145"/>
      <c r="L28" s="145"/>
      <c r="M28" s="145"/>
      <c r="N28" s="145"/>
      <c r="O28" s="145"/>
      <c r="P28" s="145"/>
      <c r="Q28" s="145"/>
    </row>
    <row r="29" spans="1:17" ht="52.5" customHeight="1" x14ac:dyDescent="0.3">
      <c r="A29" s="209" t="s">
        <v>144</v>
      </c>
      <c r="B29" s="210"/>
      <c r="C29" s="101" t="s">
        <v>96</v>
      </c>
      <c r="D29" s="68"/>
      <c r="E29" s="68"/>
      <c r="F29" s="119">
        <f>IF(E29=0,0,D29/E29)</f>
        <v>0</v>
      </c>
      <c r="G29" s="214" t="s">
        <v>140</v>
      </c>
      <c r="H29" s="120">
        <f>IF(OR(F29&gt;5.49%,F29="",E29=""),0,1)</f>
        <v>0</v>
      </c>
      <c r="I29" s="161" t="s">
        <v>129</v>
      </c>
      <c r="J29" s="140"/>
      <c r="K29" s="140"/>
      <c r="L29" s="141"/>
      <c r="M29" s="145"/>
      <c r="N29" s="145"/>
      <c r="O29" s="145"/>
      <c r="P29" s="145"/>
      <c r="Q29" s="145"/>
    </row>
    <row r="30" spans="1:17" ht="54.75" customHeight="1" x14ac:dyDescent="0.3">
      <c r="A30" s="209" t="s">
        <v>143</v>
      </c>
      <c r="B30" s="210"/>
      <c r="C30" s="99" t="s">
        <v>97</v>
      </c>
      <c r="D30" s="68"/>
      <c r="E30" s="68"/>
      <c r="F30" s="119">
        <f>IF(E30=0,0,D30/E30)</f>
        <v>0</v>
      </c>
      <c r="G30" s="215"/>
      <c r="H30" s="120">
        <f t="shared" ref="H30" si="1">IF(OR(F30&gt;5.49%,F30="",E30=""),0,1)</f>
        <v>0</v>
      </c>
      <c r="I30" s="162" t="s">
        <v>130</v>
      </c>
      <c r="J30" s="98"/>
      <c r="K30" s="98"/>
      <c r="L30" s="163"/>
      <c r="M30" s="145"/>
      <c r="N30" s="145"/>
      <c r="O30" s="145"/>
      <c r="P30" s="145"/>
      <c r="Q30" s="145"/>
    </row>
    <row r="31" spans="1:17" ht="31.15" customHeight="1" x14ac:dyDescent="0.3">
      <c r="A31" s="205" t="s">
        <v>81</v>
      </c>
      <c r="B31" s="205"/>
      <c r="C31" s="103" t="s">
        <v>137</v>
      </c>
      <c r="D31" s="68"/>
      <c r="E31" s="68"/>
      <c r="F31" s="119">
        <f>IF(E31=0,0,D31/E31)</f>
        <v>0</v>
      </c>
      <c r="G31" s="70" t="s">
        <v>141</v>
      </c>
      <c r="H31" s="120">
        <f>IF(OR(F31&gt;5.49%,F31="",E31=""),0,2)</f>
        <v>0</v>
      </c>
      <c r="I31" s="162"/>
      <c r="J31" s="98"/>
      <c r="K31" s="98"/>
      <c r="L31" s="163"/>
      <c r="M31" s="145"/>
      <c r="N31" s="145"/>
      <c r="O31" s="145"/>
      <c r="P31" s="145"/>
      <c r="Q31" s="145"/>
    </row>
    <row r="32" spans="1:17" ht="21.75" customHeight="1" x14ac:dyDescent="0.3">
      <c r="A32" s="149"/>
      <c r="B32" s="149"/>
      <c r="C32" s="149"/>
      <c r="D32" s="97" t="s">
        <v>111</v>
      </c>
      <c r="E32" s="97" t="s">
        <v>95</v>
      </c>
      <c r="F32" s="102" t="s">
        <v>26</v>
      </c>
      <c r="G32" s="97" t="s">
        <v>73</v>
      </c>
      <c r="H32" s="97" t="s">
        <v>70</v>
      </c>
      <c r="I32" s="162"/>
      <c r="J32" s="98"/>
      <c r="K32" s="98"/>
      <c r="L32" s="163"/>
      <c r="M32" s="145"/>
      <c r="N32" s="145"/>
      <c r="O32" s="145"/>
      <c r="P32" s="145"/>
      <c r="Q32" s="145"/>
    </row>
    <row r="33" spans="1:17" ht="21.75" customHeight="1" thickBot="1" x14ac:dyDescent="0.35">
      <c r="A33" s="134" t="s">
        <v>119</v>
      </c>
      <c r="B33" s="135"/>
      <c r="C33" s="103" t="s">
        <v>138</v>
      </c>
      <c r="D33" s="68"/>
      <c r="E33" s="68"/>
      <c r="F33" s="119">
        <f>IF(E33=0,0,D33/E33)</f>
        <v>0</v>
      </c>
      <c r="G33" s="70" t="s">
        <v>141</v>
      </c>
      <c r="H33" s="120">
        <f>IF(OR(F33&gt;5.49%,F33="",E33=""),0,2)</f>
        <v>0</v>
      </c>
      <c r="I33" s="164"/>
      <c r="J33" s="143"/>
      <c r="K33" s="143"/>
      <c r="L33" s="144"/>
      <c r="M33" s="145"/>
      <c r="N33" s="145"/>
      <c r="O33" s="145"/>
      <c r="P33" s="145"/>
      <c r="Q33" s="145"/>
    </row>
    <row r="34" spans="1:17" ht="21.75" customHeight="1" x14ac:dyDescent="0.3">
      <c r="A34" s="149"/>
      <c r="B34" s="149"/>
      <c r="C34" s="149"/>
      <c r="D34" s="149"/>
      <c r="E34" s="149"/>
      <c r="F34" s="149"/>
      <c r="G34" s="149"/>
      <c r="H34" s="149"/>
      <c r="I34" s="78"/>
      <c r="J34" s="145"/>
      <c r="K34" s="145"/>
      <c r="L34" s="145"/>
      <c r="M34" s="145"/>
      <c r="N34" s="145"/>
      <c r="O34" s="145"/>
      <c r="P34" s="145"/>
      <c r="Q34" s="145"/>
    </row>
    <row r="35" spans="1:17" ht="21.75" customHeight="1" x14ac:dyDescent="0.3">
      <c r="A35" s="149"/>
      <c r="B35" s="149"/>
      <c r="C35" s="149"/>
      <c r="D35" s="149"/>
      <c r="E35" s="149"/>
      <c r="F35" s="149"/>
      <c r="G35" s="149"/>
      <c r="H35" s="149"/>
      <c r="I35" s="78"/>
      <c r="J35" s="145"/>
      <c r="K35" s="145"/>
      <c r="L35" s="145"/>
      <c r="M35" s="145"/>
      <c r="N35" s="145"/>
      <c r="O35" s="145"/>
      <c r="P35" s="145"/>
      <c r="Q35" s="145"/>
    </row>
    <row r="36" spans="1:17" ht="21.75" customHeight="1" x14ac:dyDescent="0.3">
      <c r="A36" s="165" t="s">
        <v>121</v>
      </c>
      <c r="B36" s="166"/>
      <c r="C36" s="167"/>
      <c r="D36" s="145"/>
      <c r="E36" s="145"/>
      <c r="F36" s="168"/>
      <c r="G36" s="168"/>
      <c r="H36" s="216" t="s">
        <v>72</v>
      </c>
      <c r="I36" s="217"/>
      <c r="J36" s="217"/>
      <c r="K36" s="217"/>
      <c r="L36" s="218"/>
      <c r="M36" s="159"/>
      <c r="N36" s="145"/>
      <c r="O36" s="145"/>
      <c r="P36" s="145"/>
      <c r="Q36" s="145"/>
    </row>
    <row r="37" spans="1:17" ht="29.45" customHeight="1" thickBot="1" x14ac:dyDescent="0.35">
      <c r="A37" s="202" t="s">
        <v>127</v>
      </c>
      <c r="B37" s="203"/>
      <c r="C37" s="204"/>
      <c r="D37" s="145"/>
      <c r="E37" s="145"/>
      <c r="F37" s="149"/>
      <c r="G37" s="149"/>
      <c r="H37" s="104" t="s">
        <v>74</v>
      </c>
      <c r="I37" s="105"/>
      <c r="J37" s="106"/>
      <c r="K37" s="107"/>
      <c r="L37" s="107" t="s">
        <v>126</v>
      </c>
      <c r="M37" s="102" t="s">
        <v>95</v>
      </c>
      <c r="N37" s="102" t="s">
        <v>128</v>
      </c>
      <c r="O37" s="145"/>
      <c r="P37" s="145"/>
      <c r="Q37" s="145"/>
    </row>
    <row r="38" spans="1:17" ht="21.75" customHeight="1" x14ac:dyDescent="0.3">
      <c r="A38" s="195" t="s">
        <v>98</v>
      </c>
      <c r="B38" s="196"/>
      <c r="C38" s="197"/>
      <c r="D38" s="145"/>
      <c r="E38" s="145"/>
      <c r="F38" s="149"/>
      <c r="G38" s="149"/>
      <c r="H38" s="136" t="s">
        <v>75</v>
      </c>
      <c r="I38" s="137"/>
      <c r="J38" s="138"/>
      <c r="K38" s="103" t="s">
        <v>137</v>
      </c>
      <c r="L38" s="68"/>
      <c r="M38" s="68"/>
      <c r="N38" s="119">
        <f>IF(M38=0,0,L38/M38)</f>
        <v>0</v>
      </c>
      <c r="O38" s="139" t="s">
        <v>134</v>
      </c>
      <c r="P38" s="140"/>
      <c r="Q38" s="141"/>
    </row>
    <row r="39" spans="1:17" ht="21.75" customHeight="1" thickBot="1" x14ac:dyDescent="0.35">
      <c r="A39" s="198" t="s">
        <v>99</v>
      </c>
      <c r="B39" s="199"/>
      <c r="C39" s="71"/>
      <c r="D39" s="145"/>
      <c r="E39" s="145"/>
      <c r="F39" s="149"/>
      <c r="G39" s="149"/>
      <c r="H39" s="145"/>
      <c r="I39" s="145"/>
      <c r="J39" s="145"/>
      <c r="K39" s="145"/>
      <c r="L39" s="145"/>
      <c r="M39" s="145"/>
      <c r="N39" s="145"/>
      <c r="O39" s="142" t="s">
        <v>136</v>
      </c>
      <c r="P39" s="143"/>
      <c r="Q39" s="144"/>
    </row>
    <row r="40" spans="1:17" ht="21.75" customHeight="1" x14ac:dyDescent="0.3">
      <c r="A40" s="198" t="s">
        <v>100</v>
      </c>
      <c r="B40" s="199"/>
      <c r="C40" s="188"/>
      <c r="D40" s="145"/>
      <c r="E40" s="145"/>
      <c r="F40" s="149"/>
      <c r="G40" s="149"/>
      <c r="H40" s="145"/>
      <c r="I40" s="145"/>
      <c r="J40" s="145"/>
      <c r="K40" s="145"/>
      <c r="L40" s="145"/>
      <c r="M40" s="84"/>
      <c r="N40" s="145"/>
      <c r="O40" s="145"/>
      <c r="P40" s="145"/>
      <c r="Q40" s="145"/>
    </row>
    <row r="41" spans="1:17" ht="21.75" customHeight="1" thickBot="1" x14ac:dyDescent="0.35">
      <c r="A41" s="200" t="s">
        <v>70</v>
      </c>
      <c r="B41" s="201"/>
      <c r="C41" s="183"/>
      <c r="D41" s="169"/>
      <c r="E41" s="79"/>
      <c r="F41" s="149"/>
      <c r="G41" s="149"/>
      <c r="H41" s="177" t="s">
        <v>74</v>
      </c>
      <c r="I41" s="179"/>
      <c r="J41" s="178"/>
      <c r="K41" s="176"/>
      <c r="L41" s="176" t="s">
        <v>79</v>
      </c>
      <c r="M41" s="84"/>
      <c r="N41" s="145"/>
      <c r="O41" s="145"/>
      <c r="P41" s="145"/>
      <c r="Q41" s="145"/>
    </row>
    <row r="42" spans="1:17" ht="21.75" customHeight="1" thickBot="1" x14ac:dyDescent="0.35">
      <c r="A42" s="184" t="s">
        <v>142</v>
      </c>
      <c r="B42" s="185"/>
      <c r="C42" s="185"/>
      <c r="D42" s="185"/>
      <c r="E42" s="185"/>
      <c r="F42" s="186"/>
      <c r="G42" s="187"/>
      <c r="H42" s="137" t="s">
        <v>76</v>
      </c>
      <c r="I42" s="137"/>
      <c r="J42" s="138"/>
      <c r="K42" s="108" t="s">
        <v>85</v>
      </c>
      <c r="L42" s="86"/>
      <c r="M42" s="180" t="s">
        <v>135</v>
      </c>
      <c r="N42" s="181"/>
      <c r="O42" s="182"/>
      <c r="P42" s="145"/>
      <c r="Q42" s="145"/>
    </row>
    <row r="43" spans="1:17" ht="21.75" customHeight="1" thickBot="1" x14ac:dyDescent="0.35">
      <c r="A43" s="145"/>
      <c r="B43" s="145"/>
      <c r="C43" s="145"/>
      <c r="D43" s="145"/>
      <c r="E43" s="145"/>
      <c r="F43" s="149"/>
      <c r="G43" s="149"/>
      <c r="H43" s="136" t="s">
        <v>77</v>
      </c>
      <c r="I43" s="137"/>
      <c r="J43" s="138"/>
      <c r="K43" s="108" t="s">
        <v>86</v>
      </c>
      <c r="L43" s="86"/>
      <c r="M43" s="143"/>
      <c r="N43" s="143"/>
      <c r="O43" s="144"/>
      <c r="P43" s="145"/>
      <c r="Q43" s="145"/>
    </row>
    <row r="44" spans="1:17" ht="21.75" customHeight="1" x14ac:dyDescent="0.3">
      <c r="A44" s="145"/>
      <c r="B44" s="145"/>
      <c r="C44" s="145"/>
      <c r="D44" s="145"/>
      <c r="E44" s="145"/>
      <c r="F44" s="149"/>
      <c r="G44" s="149"/>
      <c r="H44" s="136" t="s">
        <v>78</v>
      </c>
      <c r="I44" s="137"/>
      <c r="J44" s="138"/>
      <c r="K44" s="108" t="s">
        <v>87</v>
      </c>
      <c r="L44" s="86"/>
      <c r="M44" s="170"/>
      <c r="N44" s="145"/>
      <c r="O44" s="145"/>
      <c r="P44" s="145"/>
      <c r="Q44" s="145"/>
    </row>
    <row r="45" spans="1:17" ht="21.75" customHeight="1" x14ac:dyDescent="0.3">
      <c r="A45" s="171"/>
      <c r="B45" s="80"/>
      <c r="C45" s="80"/>
      <c r="D45" s="80"/>
      <c r="E45" s="80"/>
      <c r="F45" s="149"/>
      <c r="G45" s="149"/>
      <c r="H45" s="149"/>
      <c r="I45" s="78"/>
      <c r="J45" s="149"/>
      <c r="K45" s="149"/>
      <c r="L45" s="149"/>
      <c r="M45" s="149"/>
      <c r="N45" s="145"/>
      <c r="O45" s="145"/>
      <c r="P45" s="145"/>
      <c r="Q45" s="145"/>
    </row>
    <row r="46" spans="1:17" x14ac:dyDescent="0.3">
      <c r="A46" s="192" t="s">
        <v>60</v>
      </c>
      <c r="B46" s="193"/>
      <c r="C46" s="193"/>
      <c r="D46" s="193"/>
      <c r="E46" s="193"/>
      <c r="F46" s="193"/>
      <c r="G46" s="193"/>
      <c r="H46" s="193"/>
      <c r="I46" s="193"/>
      <c r="J46" s="193"/>
      <c r="K46" s="193"/>
      <c r="L46" s="194"/>
      <c r="M46" s="170"/>
      <c r="N46" s="145"/>
      <c r="O46" s="145"/>
      <c r="P46" s="145"/>
      <c r="Q46" s="145"/>
    </row>
    <row r="47" spans="1:17" x14ac:dyDescent="0.3">
      <c r="A47" s="189" t="s">
        <v>101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1"/>
      <c r="M47" s="85"/>
      <c r="N47" s="145"/>
      <c r="O47" s="145"/>
      <c r="P47" s="145"/>
      <c r="Q47" s="145"/>
    </row>
    <row r="48" spans="1:17" x14ac:dyDescent="0.3">
      <c r="A48" s="172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L48" s="173"/>
      <c r="M48" s="145"/>
      <c r="N48" s="145"/>
      <c r="O48" s="145"/>
      <c r="P48" s="145"/>
      <c r="Q48" s="145"/>
    </row>
    <row r="49" spans="1:17" x14ac:dyDescent="0.3">
      <c r="A49" s="192" t="s">
        <v>102</v>
      </c>
      <c r="B49" s="193"/>
      <c r="C49" s="193"/>
      <c r="D49" s="193"/>
      <c r="E49" s="193"/>
      <c r="F49" s="193"/>
      <c r="G49" s="193"/>
      <c r="H49" s="193"/>
      <c r="I49" s="193"/>
      <c r="J49" s="193"/>
      <c r="K49" s="193"/>
      <c r="L49" s="194"/>
      <c r="M49" s="170"/>
      <c r="N49" s="145"/>
      <c r="O49" s="145"/>
      <c r="P49" s="145"/>
      <c r="Q49" s="145"/>
    </row>
    <row r="50" spans="1:17" x14ac:dyDescent="0.3">
      <c r="A50" s="189" t="s">
        <v>103</v>
      </c>
      <c r="B50" s="190"/>
      <c r="C50" s="190"/>
      <c r="D50" s="190"/>
      <c r="E50" s="190"/>
      <c r="F50" s="190"/>
      <c r="G50" s="190"/>
      <c r="H50" s="190"/>
      <c r="I50" s="190"/>
      <c r="J50" s="190"/>
      <c r="K50" s="190"/>
      <c r="L50" s="191"/>
      <c r="M50" s="85"/>
      <c r="N50" s="145"/>
      <c r="O50" s="145"/>
      <c r="P50" s="145"/>
      <c r="Q50" s="145"/>
    </row>
    <row r="51" spans="1:17" x14ac:dyDescent="0.3">
      <c r="A51" s="192" t="s">
        <v>123</v>
      </c>
      <c r="B51" s="193"/>
      <c r="C51" s="193"/>
      <c r="D51" s="193"/>
      <c r="E51" s="193"/>
      <c r="F51" s="193"/>
      <c r="G51" s="193"/>
      <c r="H51" s="193"/>
      <c r="I51" s="193"/>
      <c r="J51" s="193"/>
      <c r="K51" s="193"/>
      <c r="L51" s="194"/>
      <c r="M51" s="170"/>
      <c r="N51" s="145"/>
      <c r="O51" s="145"/>
      <c r="P51" s="145"/>
      <c r="Q51" s="145"/>
    </row>
    <row r="52" spans="1:17" x14ac:dyDescent="0.3">
      <c r="A52" s="109"/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1"/>
      <c r="M52" s="145"/>
      <c r="N52" s="145"/>
      <c r="O52" s="145"/>
      <c r="P52" s="145"/>
      <c r="Q52" s="145"/>
    </row>
    <row r="53" spans="1:17" x14ac:dyDescent="0.3">
      <c r="A53" s="112"/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4"/>
      <c r="M53" s="145"/>
      <c r="N53" s="145"/>
      <c r="O53" s="145"/>
      <c r="P53" s="145"/>
      <c r="Q53" s="145"/>
    </row>
    <row r="54" spans="1:17" x14ac:dyDescent="0.3">
      <c r="A54" s="112"/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4"/>
      <c r="M54" s="145"/>
      <c r="N54" s="145"/>
      <c r="O54" s="145"/>
      <c r="P54" s="145"/>
      <c r="Q54" s="145"/>
    </row>
    <row r="55" spans="1:17" x14ac:dyDescent="0.3">
      <c r="A55" s="112"/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4"/>
      <c r="M55" s="145"/>
      <c r="N55" s="145"/>
      <c r="O55" s="145"/>
      <c r="P55" s="145"/>
      <c r="Q55" s="145"/>
    </row>
    <row r="56" spans="1:17" x14ac:dyDescent="0.3">
      <c r="A56" s="112"/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4"/>
      <c r="M56" s="145"/>
      <c r="N56" s="145"/>
      <c r="O56" s="145"/>
      <c r="P56" s="145"/>
      <c r="Q56" s="145"/>
    </row>
    <row r="57" spans="1:17" x14ac:dyDescent="0.3">
      <c r="A57" s="112"/>
      <c r="B57" s="113"/>
      <c r="C57" s="113"/>
      <c r="D57" s="113"/>
      <c r="E57" s="113"/>
      <c r="F57" s="113"/>
      <c r="G57" s="113"/>
      <c r="H57" s="113"/>
      <c r="I57" s="113"/>
      <c r="J57" s="113"/>
      <c r="K57" s="113"/>
      <c r="L57" s="114"/>
      <c r="M57" s="145"/>
      <c r="N57" s="145"/>
      <c r="O57" s="145"/>
      <c r="P57" s="145"/>
      <c r="Q57" s="145"/>
    </row>
    <row r="58" spans="1:17" x14ac:dyDescent="0.3">
      <c r="A58" s="112"/>
      <c r="B58" s="113"/>
      <c r="C58" s="113"/>
      <c r="D58" s="113"/>
      <c r="E58" s="113"/>
      <c r="F58" s="113"/>
      <c r="G58" s="113"/>
      <c r="H58" s="113"/>
      <c r="I58" s="113"/>
      <c r="J58" s="113"/>
      <c r="K58" s="113"/>
      <c r="L58" s="114"/>
      <c r="M58" s="145"/>
      <c r="N58" s="145"/>
      <c r="O58" s="76"/>
      <c r="P58" s="145"/>
      <c r="Q58" s="145"/>
    </row>
    <row r="59" spans="1:17" x14ac:dyDescent="0.3">
      <c r="A59" s="115"/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7"/>
      <c r="M59" s="145"/>
      <c r="N59" s="145"/>
      <c r="O59" s="145"/>
      <c r="P59" s="145"/>
      <c r="Q59" s="145"/>
    </row>
    <row r="60" spans="1:17" x14ac:dyDescent="0.3">
      <c r="A60" s="192" t="s">
        <v>104</v>
      </c>
      <c r="B60" s="193"/>
      <c r="C60" s="193"/>
      <c r="D60" s="193"/>
      <c r="E60" s="193"/>
      <c r="F60" s="193"/>
      <c r="G60" s="193"/>
      <c r="H60" s="193"/>
      <c r="I60" s="193"/>
      <c r="J60" s="193"/>
      <c r="K60" s="193"/>
      <c r="L60" s="194"/>
      <c r="M60" s="170"/>
      <c r="N60" s="145"/>
      <c r="O60" s="145"/>
      <c r="P60" s="145"/>
      <c r="Q60" s="145"/>
    </row>
    <row r="61" spans="1:17" x14ac:dyDescent="0.3">
      <c r="A61" s="112"/>
      <c r="B61" s="113"/>
      <c r="C61" s="113"/>
      <c r="D61" s="113"/>
      <c r="E61" s="113"/>
      <c r="F61" s="113"/>
      <c r="G61" s="113"/>
      <c r="H61" s="113"/>
      <c r="I61" s="113"/>
      <c r="J61" s="113"/>
      <c r="K61" s="113"/>
      <c r="L61" s="114"/>
      <c r="M61" s="145"/>
      <c r="N61" s="145"/>
      <c r="O61" s="145"/>
      <c r="P61" s="145"/>
      <c r="Q61" s="145"/>
    </row>
    <row r="62" spans="1:17" x14ac:dyDescent="0.3">
      <c r="A62" s="112"/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4"/>
      <c r="M62" s="145"/>
      <c r="N62" s="145"/>
      <c r="O62" s="145"/>
      <c r="P62" s="145"/>
      <c r="Q62" s="145"/>
    </row>
    <row r="63" spans="1:17" x14ac:dyDescent="0.3">
      <c r="A63" s="112"/>
      <c r="B63" s="113"/>
      <c r="C63" s="113"/>
      <c r="D63" s="113"/>
      <c r="E63" s="113"/>
      <c r="F63" s="113"/>
      <c r="G63" s="113"/>
      <c r="H63" s="113"/>
      <c r="I63" s="113"/>
      <c r="J63" s="113"/>
      <c r="K63" s="113"/>
      <c r="L63" s="114"/>
      <c r="M63" s="145"/>
      <c r="N63" s="145"/>
      <c r="O63" s="145"/>
      <c r="P63" s="145"/>
      <c r="Q63" s="145"/>
    </row>
    <row r="64" spans="1:17" x14ac:dyDescent="0.3">
      <c r="A64" s="112"/>
      <c r="B64" s="113"/>
      <c r="C64" s="113"/>
      <c r="D64" s="113"/>
      <c r="E64" s="113"/>
      <c r="F64" s="113"/>
      <c r="G64" s="113"/>
      <c r="H64" s="113"/>
      <c r="I64" s="113"/>
      <c r="J64" s="113"/>
      <c r="K64" s="113"/>
      <c r="L64" s="114"/>
      <c r="M64" s="145"/>
      <c r="N64" s="145"/>
      <c r="O64" s="145"/>
      <c r="P64" s="145"/>
      <c r="Q64" s="145"/>
    </row>
    <row r="65" spans="1:17" x14ac:dyDescent="0.3">
      <c r="A65" s="112"/>
      <c r="B65" s="113"/>
      <c r="C65" s="113"/>
      <c r="D65" s="113"/>
      <c r="E65" s="113"/>
      <c r="F65" s="113"/>
      <c r="G65" s="113"/>
      <c r="H65" s="113"/>
      <c r="I65" s="113"/>
      <c r="J65" s="113"/>
      <c r="K65" s="113"/>
      <c r="L65" s="114"/>
      <c r="M65" s="145"/>
      <c r="N65" s="145"/>
      <c r="O65" s="145"/>
      <c r="P65" s="145"/>
      <c r="Q65" s="145"/>
    </row>
    <row r="66" spans="1:17" x14ac:dyDescent="0.3">
      <c r="A66" s="112"/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4"/>
      <c r="M66" s="145"/>
      <c r="N66" s="145"/>
      <c r="O66" s="145"/>
      <c r="P66" s="145"/>
      <c r="Q66" s="145"/>
    </row>
    <row r="67" spans="1:17" x14ac:dyDescent="0.3">
      <c r="A67" s="115"/>
      <c r="B67" s="116"/>
      <c r="C67" s="116"/>
      <c r="D67" s="116"/>
      <c r="E67" s="116"/>
      <c r="F67" s="116"/>
      <c r="G67" s="116"/>
      <c r="H67" s="116"/>
      <c r="I67" s="116"/>
      <c r="J67" s="116"/>
      <c r="K67" s="116"/>
      <c r="L67" s="117"/>
      <c r="M67" s="145"/>
      <c r="N67" s="145"/>
      <c r="O67" s="145"/>
      <c r="P67" s="145"/>
      <c r="Q67" s="145"/>
    </row>
  </sheetData>
  <sheetProtection algorithmName="SHA-512" hashValue="pi6cAdozTW5X+LRiBQ801N35P/A2hIfoAnaJSvdbgzpbWQwn7Fi9xa6PF+xgZqC3Zj5h+TzeyWEcS43Zh8DxGA==" saltValue="VWg6XycW7zlGb7RGFPnarA==" spinCount="100000" sheet="1" objects="1" scenarios="1" selectLockedCells="1"/>
  <mergeCells count="45">
    <mergeCell ref="A3:L3"/>
    <mergeCell ref="N3:P4"/>
    <mergeCell ref="B6:H6"/>
    <mergeCell ref="J6:L8"/>
    <mergeCell ref="B7:H7"/>
    <mergeCell ref="B8:D8"/>
    <mergeCell ref="A12:F12"/>
    <mergeCell ref="H12:L12"/>
    <mergeCell ref="A13:B13"/>
    <mergeCell ref="H13:L15"/>
    <mergeCell ref="A14:B14"/>
    <mergeCell ref="E14:E22"/>
    <mergeCell ref="A15:B15"/>
    <mergeCell ref="A16:B16"/>
    <mergeCell ref="H16:L17"/>
    <mergeCell ref="A17:B17"/>
    <mergeCell ref="A18:B18"/>
    <mergeCell ref="H18:K19"/>
    <mergeCell ref="L18:L19"/>
    <mergeCell ref="A19:B19"/>
    <mergeCell ref="A37:C37"/>
    <mergeCell ref="A20:B20"/>
    <mergeCell ref="H20:K20"/>
    <mergeCell ref="A21:B21"/>
    <mergeCell ref="A22:B22"/>
    <mergeCell ref="A24:B24"/>
    <mergeCell ref="A25:B25"/>
    <mergeCell ref="E25:E27"/>
    <mergeCell ref="A26:B26"/>
    <mergeCell ref="A27:B27"/>
    <mergeCell ref="A29:B29"/>
    <mergeCell ref="G29:G30"/>
    <mergeCell ref="A30:B30"/>
    <mergeCell ref="A31:B31"/>
    <mergeCell ref="H36:L36"/>
    <mergeCell ref="A38:C38"/>
    <mergeCell ref="A39:B39"/>
    <mergeCell ref="A40:B40"/>
    <mergeCell ref="A41:B41"/>
    <mergeCell ref="A46:L46"/>
    <mergeCell ref="A47:L47"/>
    <mergeCell ref="A49:L49"/>
    <mergeCell ref="A50:L50"/>
    <mergeCell ref="A51:L51"/>
    <mergeCell ref="A60:L60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87F42-9B10-4682-95DB-3BFD2852912A}">
  <dimension ref="B1:Q38"/>
  <sheetViews>
    <sheetView workbookViewId="0">
      <selection sqref="A1:XFD1048576"/>
    </sheetView>
  </sheetViews>
  <sheetFormatPr defaultColWidth="9.140625" defaultRowHeight="17.25" x14ac:dyDescent="0.3"/>
  <cols>
    <col min="1" max="1" width="4" style="1" customWidth="1"/>
    <col min="2" max="2" width="9" style="1" customWidth="1"/>
    <col min="3" max="3" width="25.7109375" style="1" customWidth="1"/>
    <col min="4" max="4" width="21.42578125" style="1" customWidth="1"/>
    <col min="5" max="5" width="8" style="1" customWidth="1"/>
    <col min="6" max="6" width="13.7109375" style="1" customWidth="1"/>
    <col min="7" max="7" width="16.5703125" style="1" customWidth="1"/>
    <col min="8" max="8" width="16.85546875" style="1" customWidth="1"/>
    <col min="9" max="9" width="17" style="1" customWidth="1"/>
    <col min="10" max="10" width="9" style="1" customWidth="1"/>
    <col min="11" max="14" width="11.85546875" style="1" customWidth="1"/>
    <col min="15" max="16" width="9.140625" style="1"/>
    <col min="17" max="17" width="25.28515625" style="1" bestFit="1" customWidth="1"/>
    <col min="18" max="16384" width="9.140625" style="1"/>
  </cols>
  <sheetData>
    <row r="1" spans="2:17" ht="18" thickBot="1" x14ac:dyDescent="0.35"/>
    <row r="2" spans="2:17" ht="21.75" customHeight="1" thickBot="1" x14ac:dyDescent="0.35">
      <c r="B2" s="22"/>
      <c r="C2" s="11"/>
      <c r="D2" s="11"/>
      <c r="E2" s="11"/>
      <c r="F2" s="11"/>
      <c r="G2" s="11"/>
      <c r="H2" s="11"/>
      <c r="I2" s="11"/>
      <c r="J2" s="23"/>
      <c r="Q2" s="6" t="s">
        <v>19</v>
      </c>
    </row>
    <row r="3" spans="2:17" ht="41.25" customHeight="1" thickBot="1" x14ac:dyDescent="0.35">
      <c r="B3" s="24"/>
      <c r="C3" s="262" t="s">
        <v>49</v>
      </c>
      <c r="D3" s="263"/>
      <c r="E3" s="263"/>
      <c r="F3" s="263"/>
      <c r="G3" s="263"/>
      <c r="H3" s="263"/>
      <c r="I3" s="264"/>
      <c r="J3" s="25"/>
      <c r="Q3" s="6" t="s">
        <v>20</v>
      </c>
    </row>
    <row r="4" spans="2:17" ht="14.25" customHeight="1" thickBot="1" x14ac:dyDescent="0.35">
      <c r="B4" s="24"/>
      <c r="C4" s="2"/>
      <c r="D4" s="2"/>
      <c r="E4" s="2"/>
      <c r="F4" s="2"/>
      <c r="G4" s="2"/>
      <c r="H4" s="2"/>
      <c r="I4" s="2"/>
      <c r="J4" s="25"/>
      <c r="Q4" s="6" t="s">
        <v>21</v>
      </c>
    </row>
    <row r="5" spans="2:17" s="3" customFormat="1" ht="33.75" customHeight="1" thickBot="1" x14ac:dyDescent="0.3">
      <c r="B5" s="26"/>
      <c r="C5" s="62" t="s">
        <v>44</v>
      </c>
      <c r="D5" s="265" t="s">
        <v>61</v>
      </c>
      <c r="E5" s="266"/>
      <c r="F5" s="267" t="s">
        <v>47</v>
      </c>
      <c r="G5" s="267"/>
      <c r="H5" s="268" t="s">
        <v>62</v>
      </c>
      <c r="I5" s="269"/>
      <c r="J5" s="27"/>
      <c r="Q5" s="8" t="s">
        <v>22</v>
      </c>
    </row>
    <row r="6" spans="2:17" s="3" customFormat="1" ht="33.75" customHeight="1" thickBot="1" x14ac:dyDescent="0.3">
      <c r="B6" s="26"/>
      <c r="C6" s="62" t="s">
        <v>45</v>
      </c>
      <c r="D6" s="270" t="s">
        <v>35</v>
      </c>
      <c r="E6" s="271"/>
      <c r="F6" s="267" t="s">
        <v>48</v>
      </c>
      <c r="G6" s="267"/>
      <c r="H6" s="272">
        <v>44341</v>
      </c>
      <c r="I6" s="271"/>
      <c r="J6" s="27"/>
      <c r="Q6" s="8" t="s">
        <v>23</v>
      </c>
    </row>
    <row r="7" spans="2:17" s="3" customFormat="1" ht="33.75" customHeight="1" thickBot="1" x14ac:dyDescent="0.3">
      <c r="B7" s="26"/>
      <c r="C7" s="62" t="s">
        <v>46</v>
      </c>
      <c r="D7" s="273" t="s">
        <v>23</v>
      </c>
      <c r="E7" s="274"/>
      <c r="F7" s="5"/>
      <c r="G7" s="5"/>
      <c r="H7" s="5"/>
      <c r="I7" s="5"/>
      <c r="J7" s="27"/>
      <c r="Q7" s="8" t="s">
        <v>24</v>
      </c>
    </row>
    <row r="8" spans="2:17" s="3" customFormat="1" ht="22.5" customHeight="1" thickBot="1" x14ac:dyDescent="0.3">
      <c r="B8" s="26"/>
      <c r="C8" s="7"/>
      <c r="D8" s="9"/>
      <c r="E8" s="9"/>
      <c r="F8" s="9"/>
      <c r="G8" s="9"/>
      <c r="H8" s="9"/>
      <c r="I8" s="5"/>
      <c r="J8" s="27"/>
      <c r="Q8" s="8"/>
    </row>
    <row r="9" spans="2:17" s="3" customFormat="1" ht="30.75" customHeight="1" thickBot="1" x14ac:dyDescent="0.3">
      <c r="B9" s="26"/>
      <c r="C9" s="7" t="s">
        <v>50</v>
      </c>
      <c r="D9" s="63">
        <v>100</v>
      </c>
      <c r="E9" s="5"/>
      <c r="F9" s="275" t="s">
        <v>51</v>
      </c>
      <c r="G9" s="275"/>
      <c r="H9" s="275"/>
      <c r="I9" s="65">
        <v>1</v>
      </c>
      <c r="J9" s="27"/>
      <c r="Q9" s="8"/>
    </row>
    <row r="10" spans="2:17" s="3" customFormat="1" ht="30.75" customHeight="1" thickBot="1" x14ac:dyDescent="0.3">
      <c r="B10" s="26"/>
      <c r="C10" s="7" t="s">
        <v>52</v>
      </c>
      <c r="D10" s="64">
        <v>50</v>
      </c>
      <c r="E10" s="5"/>
      <c r="F10" s="267" t="s">
        <v>53</v>
      </c>
      <c r="G10" s="267"/>
      <c r="H10" s="267"/>
      <c r="I10" s="66">
        <v>0.5</v>
      </c>
      <c r="J10" s="27"/>
      <c r="Q10" s="8"/>
    </row>
    <row r="11" spans="2:17" s="3" customFormat="1" ht="30.75" customHeight="1" thickBot="1" x14ac:dyDescent="0.3">
      <c r="B11" s="26"/>
      <c r="C11" s="7" t="s">
        <v>54</v>
      </c>
      <c r="D11" s="63">
        <v>100</v>
      </c>
      <c r="E11" s="5"/>
      <c r="F11" s="275" t="s">
        <v>55</v>
      </c>
      <c r="G11" s="275"/>
      <c r="H11" s="275"/>
      <c r="I11" s="65">
        <v>0.9</v>
      </c>
      <c r="J11" s="27"/>
      <c r="Q11" s="8" t="s">
        <v>21</v>
      </c>
    </row>
    <row r="12" spans="2:17" s="3" customFormat="1" ht="30.75" customHeight="1" thickBot="1" x14ac:dyDescent="0.3">
      <c r="B12" s="26"/>
      <c r="C12" s="7" t="s">
        <v>56</v>
      </c>
      <c r="D12" s="64">
        <v>50</v>
      </c>
      <c r="E12" s="5"/>
      <c r="F12" s="5"/>
      <c r="G12" s="5"/>
      <c r="H12" s="5"/>
      <c r="I12" s="5"/>
      <c r="J12" s="27"/>
      <c r="Q12" s="8"/>
    </row>
    <row r="13" spans="2:17" s="3" customFormat="1" ht="33.75" customHeight="1" thickBot="1" x14ac:dyDescent="0.3">
      <c r="B13" s="26"/>
      <c r="C13" s="5"/>
      <c r="D13" s="5"/>
      <c r="E13" s="5"/>
      <c r="F13" s="5"/>
      <c r="G13" s="5"/>
      <c r="H13" s="5"/>
      <c r="I13" s="5"/>
      <c r="J13" s="27"/>
      <c r="Q13" s="8" t="s">
        <v>21</v>
      </c>
    </row>
    <row r="14" spans="2:17" s="3" customFormat="1" ht="24.75" customHeight="1" thickBot="1" x14ac:dyDescent="0.3">
      <c r="B14" s="26"/>
      <c r="C14" s="276" t="s">
        <v>28</v>
      </c>
      <c r="D14" s="277"/>
      <c r="E14" s="10"/>
      <c r="F14" s="276" t="s">
        <v>29</v>
      </c>
      <c r="G14" s="278"/>
      <c r="H14" s="278"/>
      <c r="I14" s="277"/>
      <c r="J14" s="27"/>
    </row>
    <row r="15" spans="2:17" ht="34.5" customHeight="1" thickBot="1" x14ac:dyDescent="0.35">
      <c r="B15" s="24"/>
      <c r="C15" s="2"/>
      <c r="D15" s="2"/>
      <c r="E15" s="2"/>
      <c r="F15" s="2"/>
      <c r="G15" s="2"/>
      <c r="H15" s="11"/>
      <c r="I15" s="2"/>
      <c r="J15" s="25"/>
    </row>
    <row r="16" spans="2:17" s="17" customFormat="1" ht="27.75" customHeight="1" thickBot="1" x14ac:dyDescent="0.3">
      <c r="B16" s="28"/>
      <c r="C16" s="12" t="s">
        <v>0</v>
      </c>
      <c r="D16" s="13" t="s">
        <v>26</v>
      </c>
      <c r="E16" s="14"/>
      <c r="F16" s="279" t="s">
        <v>30</v>
      </c>
      <c r="G16" s="280"/>
      <c r="H16" s="15" t="s">
        <v>40</v>
      </c>
      <c r="I16" s="13" t="s">
        <v>41</v>
      </c>
      <c r="J16" s="29"/>
      <c r="K16" s="16"/>
      <c r="L16" s="16"/>
    </row>
    <row r="17" spans="2:10" ht="33.75" customHeight="1" x14ac:dyDescent="0.3">
      <c r="B17" s="24"/>
      <c r="C17" s="51" t="s">
        <v>27</v>
      </c>
      <c r="D17" s="18"/>
      <c r="E17" s="4"/>
      <c r="F17" s="54" t="s">
        <v>15</v>
      </c>
      <c r="G17" s="55"/>
      <c r="H17" s="43">
        <v>1</v>
      </c>
      <c r="I17" s="44">
        <v>1</v>
      </c>
      <c r="J17" s="25"/>
    </row>
    <row r="18" spans="2:10" ht="33.75" customHeight="1" x14ac:dyDescent="0.3">
      <c r="B18" s="24"/>
      <c r="C18" s="52" t="s">
        <v>1</v>
      </c>
      <c r="D18" s="19"/>
      <c r="E18" s="4"/>
      <c r="F18" s="56" t="s">
        <v>16</v>
      </c>
      <c r="G18" s="57"/>
      <c r="H18" s="45">
        <v>1</v>
      </c>
      <c r="I18" s="46">
        <v>1</v>
      </c>
      <c r="J18" s="25"/>
    </row>
    <row r="19" spans="2:10" ht="33.75" customHeight="1" x14ac:dyDescent="0.3">
      <c r="B19" s="24"/>
      <c r="C19" s="52" t="s">
        <v>2</v>
      </c>
      <c r="D19" s="19"/>
      <c r="E19" s="4"/>
      <c r="F19" s="56" t="s">
        <v>17</v>
      </c>
      <c r="G19" s="57"/>
      <c r="H19" s="45">
        <v>1</v>
      </c>
      <c r="I19" s="46">
        <v>1</v>
      </c>
      <c r="J19" s="25"/>
    </row>
    <row r="20" spans="2:10" ht="33.75" customHeight="1" x14ac:dyDescent="0.3">
      <c r="B20" s="24"/>
      <c r="C20" s="52" t="s">
        <v>3</v>
      </c>
      <c r="D20" s="19"/>
      <c r="E20" s="4"/>
      <c r="F20" s="58" t="s">
        <v>31</v>
      </c>
      <c r="G20" s="59"/>
      <c r="H20" s="47">
        <v>5</v>
      </c>
      <c r="I20" s="48">
        <v>1</v>
      </c>
      <c r="J20" s="25"/>
    </row>
    <row r="21" spans="2:10" ht="33.75" customHeight="1" thickBot="1" x14ac:dyDescent="0.35">
      <c r="B21" s="24"/>
      <c r="C21" s="52" t="s">
        <v>4</v>
      </c>
      <c r="D21" s="19"/>
      <c r="E21" s="4"/>
      <c r="F21" s="60" t="s">
        <v>18</v>
      </c>
      <c r="G21" s="61"/>
      <c r="H21" s="49">
        <v>1</v>
      </c>
      <c r="I21" s="50">
        <v>1</v>
      </c>
      <c r="J21" s="25"/>
    </row>
    <row r="22" spans="2:10" ht="33.75" customHeight="1" thickBot="1" x14ac:dyDescent="0.35">
      <c r="B22" s="24"/>
      <c r="C22" s="52" t="s">
        <v>5</v>
      </c>
      <c r="D22" s="19"/>
      <c r="E22" s="4"/>
      <c r="F22" s="2"/>
      <c r="G22" s="2"/>
      <c r="H22" s="2"/>
      <c r="I22" s="2"/>
      <c r="J22" s="25"/>
    </row>
    <row r="23" spans="2:10" ht="33.75" customHeight="1" thickBot="1" x14ac:dyDescent="0.35">
      <c r="B23" s="24"/>
      <c r="C23" s="52" t="s">
        <v>6</v>
      </c>
      <c r="D23" s="19"/>
      <c r="E23" s="4"/>
      <c r="F23" s="276" t="s">
        <v>60</v>
      </c>
      <c r="G23" s="278"/>
      <c r="H23" s="278"/>
      <c r="I23" s="277"/>
      <c r="J23" s="25"/>
    </row>
    <row r="24" spans="2:10" ht="33.75" customHeight="1" thickBot="1" x14ac:dyDescent="0.35">
      <c r="B24" s="24"/>
      <c r="C24" s="52" t="s">
        <v>7</v>
      </c>
      <c r="D24" s="19"/>
      <c r="E24" s="4"/>
      <c r="F24" s="34"/>
      <c r="G24" s="34"/>
      <c r="H24" s="34"/>
      <c r="I24" s="34"/>
      <c r="J24" s="25"/>
    </row>
    <row r="25" spans="2:10" ht="33.75" customHeight="1" x14ac:dyDescent="0.3">
      <c r="B25" s="24"/>
      <c r="C25" s="52" t="s">
        <v>8</v>
      </c>
      <c r="D25" s="19"/>
      <c r="E25" s="4"/>
      <c r="F25" s="35"/>
      <c r="G25" s="36"/>
      <c r="H25" s="36"/>
      <c r="I25" s="37"/>
      <c r="J25" s="25"/>
    </row>
    <row r="26" spans="2:10" ht="33.75" customHeight="1" x14ac:dyDescent="0.3">
      <c r="B26" s="24"/>
      <c r="C26" s="52" t="s">
        <v>9</v>
      </c>
      <c r="D26" s="20">
        <v>0.06</v>
      </c>
      <c r="E26" s="4"/>
      <c r="F26" s="38"/>
      <c r="G26" s="34"/>
      <c r="H26" s="34"/>
      <c r="I26" s="39"/>
      <c r="J26" s="25"/>
    </row>
    <row r="27" spans="2:10" ht="33.75" customHeight="1" x14ac:dyDescent="0.3">
      <c r="B27" s="24"/>
      <c r="C27" s="52" t="s">
        <v>10</v>
      </c>
      <c r="D27" s="20">
        <v>0.02</v>
      </c>
      <c r="E27" s="4"/>
      <c r="F27" s="38"/>
      <c r="G27" s="34"/>
      <c r="H27" s="34"/>
      <c r="I27" s="39"/>
      <c r="J27" s="25"/>
    </row>
    <row r="28" spans="2:10" ht="33.75" customHeight="1" thickBot="1" x14ac:dyDescent="0.35">
      <c r="B28" s="24"/>
      <c r="C28" s="52" t="s">
        <v>11</v>
      </c>
      <c r="D28" s="20">
        <v>0.11</v>
      </c>
      <c r="E28" s="4"/>
      <c r="F28" s="40"/>
      <c r="G28" s="41"/>
      <c r="H28" s="41"/>
      <c r="I28" s="42"/>
      <c r="J28" s="25"/>
    </row>
    <row r="29" spans="2:10" ht="33.75" customHeight="1" thickBot="1" x14ac:dyDescent="0.35">
      <c r="B29" s="24"/>
      <c r="C29" s="52" t="s">
        <v>12</v>
      </c>
      <c r="D29" s="20">
        <v>0.15</v>
      </c>
      <c r="E29" s="4"/>
      <c r="F29" s="34"/>
      <c r="G29" s="34"/>
      <c r="H29" s="34"/>
      <c r="I29" s="34"/>
      <c r="J29" s="25"/>
    </row>
    <row r="30" spans="2:10" ht="33.75" customHeight="1" thickBot="1" x14ac:dyDescent="0.35">
      <c r="B30" s="24"/>
      <c r="C30" s="52" t="s">
        <v>13</v>
      </c>
      <c r="D30" s="19"/>
      <c r="E30" s="4"/>
      <c r="F30" s="276" t="s">
        <v>57</v>
      </c>
      <c r="G30" s="278"/>
      <c r="H30" s="278"/>
      <c r="I30" s="277"/>
      <c r="J30" s="25"/>
    </row>
    <row r="31" spans="2:10" ht="33.75" customHeight="1" thickBot="1" x14ac:dyDescent="0.35">
      <c r="B31" s="24"/>
      <c r="C31" s="52" t="s">
        <v>14</v>
      </c>
      <c r="D31" s="19"/>
      <c r="E31" s="4"/>
      <c r="F31" s="281" t="s">
        <v>58</v>
      </c>
      <c r="G31" s="282"/>
      <c r="H31" s="283"/>
      <c r="I31" s="33" t="s">
        <v>42</v>
      </c>
      <c r="J31" s="25"/>
    </row>
    <row r="32" spans="2:10" ht="33.75" customHeight="1" thickBot="1" x14ac:dyDescent="0.35">
      <c r="B32" s="24"/>
      <c r="C32" s="53" t="s">
        <v>25</v>
      </c>
      <c r="D32" s="21"/>
      <c r="E32" s="4"/>
      <c r="F32" s="281" t="s">
        <v>59</v>
      </c>
      <c r="G32" s="282"/>
      <c r="H32" s="283"/>
      <c r="I32" s="33" t="s">
        <v>42</v>
      </c>
      <c r="J32" s="25"/>
    </row>
    <row r="33" spans="2:15" ht="26.25" customHeight="1" thickBot="1" x14ac:dyDescent="0.35">
      <c r="B33" s="30"/>
      <c r="C33" s="31"/>
      <c r="D33" s="31"/>
      <c r="E33" s="31"/>
      <c r="F33" s="31"/>
      <c r="G33" s="31"/>
      <c r="H33" s="31"/>
      <c r="I33" s="31"/>
      <c r="J33" s="32"/>
      <c r="O33"/>
    </row>
    <row r="34" spans="2:15" ht="26.25" customHeight="1" x14ac:dyDescent="0.3"/>
    <row r="35" spans="2:15" ht="26.25" customHeight="1" x14ac:dyDescent="0.3"/>
    <row r="36" spans="2:15" ht="26.25" customHeight="1" x14ac:dyDescent="0.3"/>
    <row r="37" spans="2:15" ht="26.25" customHeight="1" x14ac:dyDescent="0.3"/>
    <row r="38" spans="2:15" ht="41.25" customHeight="1" x14ac:dyDescent="0.3"/>
  </sheetData>
  <mergeCells count="18">
    <mergeCell ref="F16:G16"/>
    <mergeCell ref="F23:I23"/>
    <mergeCell ref="F30:I30"/>
    <mergeCell ref="F31:H31"/>
    <mergeCell ref="F32:H32"/>
    <mergeCell ref="D7:E7"/>
    <mergeCell ref="F9:H9"/>
    <mergeCell ref="F10:H10"/>
    <mergeCell ref="F11:H11"/>
    <mergeCell ref="C14:D14"/>
    <mergeCell ref="F14:I14"/>
    <mergeCell ref="C3:I3"/>
    <mergeCell ref="D5:E5"/>
    <mergeCell ref="F5:G5"/>
    <mergeCell ref="H5:I5"/>
    <mergeCell ref="D6:E6"/>
    <mergeCell ref="F6:G6"/>
    <mergeCell ref="H6:I6"/>
  </mergeCells>
  <conditionalFormatting sqref="D17:D32">
    <cfRule type="cellIs" dxfId="2" priority="1" operator="greaterThan">
      <formula>0.14</formula>
    </cfRule>
    <cfRule type="cellIs" dxfId="1" priority="2" operator="between">
      <formula>0.05</formula>
      <formula>0.14</formula>
    </cfRule>
  </conditionalFormatting>
  <conditionalFormatting sqref="H20:I21">
    <cfRule type="notContainsBlanks" dxfId="0" priority="3">
      <formula>LEN(TRIM(H20))&gt;0</formula>
    </cfRule>
  </conditionalFormatting>
  <pageMargins left="0.7" right="0.7" top="0.75" bottom="0.75" header="0.3" footer="0.3"/>
  <pageSetup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655D238-2CB2-4E03-A843-34E83030A1AC}">
          <x14:formula1>
            <xm:f>'dropdown lists'!$C$1:$C$2</xm:f>
          </x14:formula1>
          <xm:sqref>I31:I32</xm:sqref>
        </x14:dataValidation>
        <x14:dataValidation type="list" allowBlank="1" showInputMessage="1" showErrorMessage="1" xr:uid="{A94D4C76-F77C-4341-A1C9-70B633C9CB61}">
          <x14:formula1>
            <xm:f>'dropdown lists'!$B$1:$B$6</xm:f>
          </x14:formula1>
          <xm:sqref>D6</xm:sqref>
        </x14:dataValidation>
        <x14:dataValidation type="list" allowBlank="1" showInputMessage="1" showErrorMessage="1" xr:uid="{1D2CCDFB-C0B2-45AD-A1B7-064292C86F20}">
          <x14:formula1>
            <xm:f>'dropdown lists'!$A$1:$A$7</xm:f>
          </x14:formula1>
          <xm:sqref>D7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FA512-A81B-4BCE-9944-0562649415BE}">
  <dimension ref="A1:C7"/>
  <sheetViews>
    <sheetView workbookViewId="0">
      <selection activeCell="C3" sqref="C3"/>
    </sheetView>
  </sheetViews>
  <sheetFormatPr defaultRowHeight="15" x14ac:dyDescent="0.25"/>
  <cols>
    <col min="1" max="1" width="29.140625" bestFit="1" customWidth="1"/>
  </cols>
  <sheetData>
    <row r="1" spans="1:3" x14ac:dyDescent="0.25">
      <c r="A1" t="s">
        <v>20</v>
      </c>
      <c r="B1" t="s">
        <v>34</v>
      </c>
      <c r="C1" t="s">
        <v>42</v>
      </c>
    </row>
    <row r="2" spans="1:3" x14ac:dyDescent="0.25">
      <c r="A2" t="s">
        <v>21</v>
      </c>
      <c r="B2" t="s">
        <v>35</v>
      </c>
      <c r="C2" t="s">
        <v>43</v>
      </c>
    </row>
    <row r="3" spans="1:3" x14ac:dyDescent="0.25">
      <c r="A3" t="s">
        <v>19</v>
      </c>
      <c r="B3" t="s">
        <v>36</v>
      </c>
    </row>
    <row r="4" spans="1:3" x14ac:dyDescent="0.25">
      <c r="A4" t="s">
        <v>23</v>
      </c>
      <c r="B4" t="s">
        <v>37</v>
      </c>
    </row>
    <row r="5" spans="1:3" x14ac:dyDescent="0.25">
      <c r="A5" t="s">
        <v>32</v>
      </c>
      <c r="B5" t="s">
        <v>38</v>
      </c>
    </row>
    <row r="6" spans="1:3" x14ac:dyDescent="0.25">
      <c r="A6" t="s">
        <v>33</v>
      </c>
      <c r="B6" t="s">
        <v>39</v>
      </c>
    </row>
    <row r="7" spans="1:3" x14ac:dyDescent="0.25">
      <c r="A7" t="s">
        <v>24</v>
      </c>
    </row>
  </sheetData>
  <pageMargins left="0.7" right="0.7" top="0.75" bottom="0.75" header="0.3" footer="0.3"/>
  <pageSetup orientation="portrait" verticalDpi="0" r:id="rId1"/>
</worksheet>
</file>

<file path=docMetadata/LabelInfo.xml><?xml version="1.0" encoding="utf-8"?>
<clbl:labelList xmlns:clbl="http://schemas.microsoft.com/office/2020/mipLabelMetadata">
  <clbl:label id="{8e703bd7-bd28-40df-8081-878326cd2b5f}" enabled="0" method="" siteId="{8e703bd7-bd28-40df-8081-878326cd2b5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SSO</vt:lpstr>
      <vt:lpstr>Sheet1</vt:lpstr>
      <vt:lpstr>dropdown lists</vt:lpstr>
    </vt:vector>
  </TitlesOfParts>
  <Company>Metropolitan Government of Nashville &amp; Davidson Cty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Cook, Rachel (Social Services)</dc:creator>
  <cp:lastModifiedBy>Sreenivasan, Vaidehi (Office of Homeless Services)</cp:lastModifiedBy>
  <cp:lastPrinted>2021-07-21T18:52:16Z</cp:lastPrinted>
  <dcterms:created xsi:type="dcterms:W3CDTF">2019-04-04T18:11:48Z</dcterms:created>
  <dcterms:modified xsi:type="dcterms:W3CDTF">2025-09-30T12:58:03Z</dcterms:modified>
</cp:coreProperties>
</file>