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F18D2425-F5C1-495F-BB68-7DC84B6B7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" sheetId="19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9" l="1"/>
  <c r="F17" i="19"/>
  <c r="N39" i="19"/>
  <c r="F33" i="19"/>
  <c r="H33" i="19" s="1"/>
  <c r="F31" i="19"/>
  <c r="H31" i="19" s="1"/>
  <c r="F30" i="19"/>
  <c r="H30" i="19" s="1"/>
  <c r="F29" i="19"/>
  <c r="H29" i="19" s="1"/>
  <c r="F27" i="19"/>
  <c r="F25" i="19"/>
  <c r="F22" i="19"/>
  <c r="F21" i="19"/>
  <c r="F20" i="19"/>
  <c r="F19" i="19"/>
  <c r="F18" i="19"/>
  <c r="F16" i="19"/>
  <c r="F15" i="19"/>
  <c r="F14" i="19"/>
  <c r="O6" i="19" l="1"/>
  <c r="O7" i="19"/>
  <c r="O10" i="19" l="1"/>
</calcChain>
</file>

<file path=xl/sharedStrings.xml><?xml version="1.0" encoding="utf-8"?>
<sst xmlns="http://schemas.openxmlformats.org/spreadsheetml/2006/main" count="184" uniqueCount="145">
  <si>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</si>
  <si>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</si>
  <si>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</si>
  <si>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</si>
  <si>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</si>
  <si>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</si>
  <si>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</si>
  <si>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</si>
  <si>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</si>
  <si>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</si>
  <si>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</si>
  <si>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</si>
  <si>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</si>
  <si>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</si>
  <si>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</si>
  <si>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</si>
  <si>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</si>
  <si>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</si>
  <si>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</si>
  <si>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</si>
  <si>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</si>
  <si>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</si>
  <si>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</si>
  <si>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</si>
  <si>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</si>
  <si>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</si>
  <si>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</si>
  <si>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</si>
  <si>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</si>
  <si>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</si>
  <si>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</si>
  <si>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</si>
  <si>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</si>
  <si>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</si>
  <si>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</si>
  <si>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</si>
  <si>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</si>
  <si>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</si>
  <si>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</si>
  <si>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</si>
  <si>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</si>
  <si>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</si>
  <si>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</si>
  <si>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</si>
  <si>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</si>
  <si>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</si>
  <si>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</si>
  <si>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</si>
  <si>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</si>
  <si>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</si>
  <si>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</si>
  <si>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</si>
  <si>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</si>
  <si>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</si>
  <si>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</si>
  <si>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</si>
  <si>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</si>
  <si>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</si>
  <si>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</si>
  <si>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</si>
  <si>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</si>
  <si>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</si>
  <si>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</si>
  <si>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</si>
  <si>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</si>
  <si>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</si>
  <si>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</si>
  <si>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</si>
  <si>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</si>
  <si>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</si>
  <si>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</si>
  <si>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</si>
  <si>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</si>
  <si>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</si>
  <si>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</si>
  <si>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</si>
  <si>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positive exits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</si>
  <si>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</si>
  <si>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</si>
  <si>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</si>
  <si>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</si>
  <si>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</si>
  <si>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r>
      <t xml:space="preserve">Universal Data Elements </t>
    </r>
    <r>
      <rPr>
        <i/>
        <sz val="12"/>
        <rFont val="Segoe UI"/>
        <family val="2"/>
      </rPr>
      <t>(&lt;=5%)</t>
    </r>
  </si>
  <si>
    <t xml:space="preserve"> Do all clients have ROIs on file? 
Please review 5 random files from the reporting period to confirm that the Universal ROI is tagged and uploaded in HMIS.</t>
  </si>
  <si>
    <t xml:space="preserve"> Is HMIS Public Privacy Notice posted in the intake area in accordance with the HMIS Policies and Procedures?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</si>
  <si>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</si>
  <si>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</si>
  <si>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</si>
  <si>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</si>
  <si>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</si>
  <si>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</si>
  <si>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</si>
  <si>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</si>
  <si>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</si>
  <si>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</si>
  <si>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</si>
  <si>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</si>
  <si>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</si>
  <si>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</si>
  <si>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</si>
  <si>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</si>
  <si>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</si>
  <si>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</si>
  <si>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</si>
  <si>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</si>
  <si>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>CAPER 23c</t>
  </si>
  <si>
    <t>CAPER 15</t>
  </si>
  <si>
    <t>CAPER 6a</t>
  </si>
  <si>
    <t>CAPER 6b</t>
  </si>
  <si>
    <t>CAPER 6c</t>
  </si>
  <si>
    <t>CAPER 14a</t>
  </si>
  <si>
    <t>CAPER 14b</t>
  </si>
  <si>
    <t>CAPER 21</t>
  </si>
  <si>
    <t xml:space="preserve"> % of clients engaged</t>
  </si>
  <si>
    <t>CAPER 9b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</si>
  <si>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</si>
  <si>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</si>
  <si>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</si>
  <si>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</si>
  <si>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</si>
  <si>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</si>
  <si>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CE Referrals: If this program takes referrals from CE, how many referrals were rejected during the reporting period? Please explain.</t>
  </si>
  <si>
    <t>Log into HMIS, use Enter Data As mode, and run this project's CAPER for the reporting period to fill in the white cells on this sheet.</t>
  </si>
  <si>
    <r>
      <t># of People Served (</t>
    </r>
    <r>
      <rPr>
        <b/>
        <sz val="12"/>
        <color theme="1"/>
        <rFont val="Segoe UI"/>
        <family val="2"/>
      </rPr>
      <t>CAPER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</si>
  <si>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CAPER 8a</t>
    </r>
    <r>
      <rPr>
        <sz val="12"/>
        <color theme="1"/>
        <rFont val="Segoe UI"/>
        <family val="2"/>
      </rPr>
      <t>) .</t>
    </r>
  </si>
  <si>
    <t>#</t>
  </si>
  <si>
    <t>SO and ES Timeliness Standard: Within 5 days</t>
  </si>
  <si>
    <t xml:space="preserve">% 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</si>
  <si>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</si>
  <si>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</si>
  <si>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</si>
  <si>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</si>
  <si>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</si>
  <si>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</si>
  <si>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 xml:space="preserve"> # Total from 15 - Living Situation</t>
  </si>
  <si>
    <t>≤5% = 1 pt
*≤5% = 2 pts</t>
  </si>
  <si>
    <t>≤5% = 1 pt</t>
  </si>
  <si>
    <t>≤5% = 2 pt</t>
  </si>
  <si>
    <t xml:space="preserve">                                                                                                                       Please score based on the % and enter in the timeliness tab in the scorecard above. Example: 80% - 89% is 8</t>
  </si>
  <si>
    <t xml:space="preserve">  Enrollment CoC</t>
  </si>
  <si>
    <t xml:space="preserve">  History of Domestic Violence, Sexual Assault, Dating Violence, Stalking, or Human Trafficking</t>
  </si>
  <si>
    <t xml:space="preserve"> Most recent experience of domestic violence, sexual assault, dating violence, stalking, or human trafficking</t>
  </si>
  <si>
    <t xml:space="preserve">  Race/Ethnicity*</t>
  </si>
  <si>
    <t>Client ID's for the 5 files checked:
Are all 5 ROIs tagged and uploaded?</t>
  </si>
  <si>
    <t>≤5% = 2 pts
≤5% = 3 pts
≤5% = 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</si>
</sst>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left" vertical="center" wrapText="1"/>
      <protection locked="0"/>
    </xf>
    <xf numFmtId="9" fontId="1" fillId="7" borderId="1" xfId="1" applyFont="1" applyFill="1" applyBorder="1" applyAlignment="1" applyProtection="1">
      <alignment horizontal="center" vertical="center"/>
      <protection locked="0"/>
    </xf>
    <xf numFmtId="9" fontId="4" fillId="7" borderId="0" xfId="0" applyNumberFormat="1" applyFont="1" applyFill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9" fontId="1" fillId="7" borderId="0" xfId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 wrapText="1"/>
      <protection locked="0"/>
    </xf>
    <xf numFmtId="9" fontId="4" fillId="7" borderId="0" xfId="0" applyNumberFormat="1" applyFont="1" applyFill="1" applyAlignment="1" applyProtection="1">
      <alignment horizontal="left" vertical="top" wrapText="1"/>
      <protection locked="0"/>
    </xf>
    <xf numFmtId="0" fontId="16" fillId="7" borderId="0" xfId="0" applyFont="1" applyFill="1" applyAlignment="1" applyProtection="1">
      <alignment horizontal="center" vertical="top"/>
      <protection locked="0"/>
    </xf>
    <xf numFmtId="9" fontId="4" fillId="7" borderId="0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7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5" fillId="7" borderId="0" xfId="0" applyFont="1" applyFill="1" applyAlignment="1" applyProtection="1">
      <alignment horizontal="center" vertical="center" wrapText="1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1" fillId="7" borderId="0" xfId="0" applyFont="1" applyFill="1" applyAlignment="1" applyProtection="1">
      <alignment horizontal="right" vertical="center"/>
      <protection locked="0"/>
    </xf>
    <xf numFmtId="0" fontId="15" fillId="7" borderId="46" xfId="0" applyFont="1" applyFill="1" applyBorder="1" applyAlignment="1" applyProtection="1">
      <alignment horizontal="center" vertical="center"/>
      <protection locked="0"/>
    </xf>
    <xf numFmtId="0" fontId="17" fillId="2" borderId="46" xfId="0" quotePrefix="1" applyFont="1" applyFill="1" applyBorder="1" applyAlignment="1" applyProtection="1">
      <alignment horizontal="center" vertical="center"/>
      <protection locked="0"/>
    </xf>
    <xf numFmtId="0" fontId="15" fillId="7" borderId="47" xfId="0" applyFont="1" applyFill="1" applyBorder="1" applyAlignment="1" applyProtection="1">
      <alignment horizontal="center" vertical="center"/>
      <protection locked="0"/>
    </xf>
    <xf numFmtId="0" fontId="15" fillId="2" borderId="36" xfId="0" applyFont="1" applyFill="1" applyBorder="1" applyAlignment="1" applyProtection="1">
      <alignment horizontal="center" vertical="center"/>
      <protection locked="0"/>
    </xf>
    <xf numFmtId="0" fontId="17" fillId="2" borderId="47" xfId="0" quotePrefix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vertical="center" wrapText="1"/>
      <protection locked="0"/>
    </xf>
    <xf numFmtId="0" fontId="15" fillId="7" borderId="52" xfId="0" applyFont="1" applyFill="1" applyBorder="1" applyAlignment="1" applyProtection="1">
      <alignment horizontal="center" vertical="center"/>
      <protection locked="0"/>
    </xf>
    <xf numFmtId="0" fontId="15" fillId="2" borderId="42" xfId="0" applyFont="1" applyFill="1" applyBorder="1" applyAlignment="1" applyProtection="1">
      <alignment horizontal="center" vertical="center"/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9" fontId="1" fillId="7" borderId="0" xfId="0" applyNumberFormat="1" applyFont="1" applyFill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wrapText="1"/>
      <protection locked="0"/>
    </xf>
    <xf numFmtId="0" fontId="12" fillId="7" borderId="0" xfId="0" applyFont="1" applyFill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9" fontId="1" fillId="2" borderId="1" xfId="0" applyNumberFormat="1" applyFont="1" applyFill="1" applyBorder="1" applyAlignment="1" applyProtection="1">
      <alignment horizontal="center"/>
      <protection locked="0"/>
    </xf>
    <xf numFmtId="49" fontId="17" fillId="7" borderId="0" xfId="0" applyNumberFormat="1" applyFont="1" applyFill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0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15" fillId="2" borderId="5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9" borderId="25" xfId="0" applyFont="1" applyFill="1" applyBorder="1" applyProtection="1">
      <protection locked="0"/>
    </xf>
    <xf numFmtId="0" fontId="5" fillId="9" borderId="21" xfId="0" applyFont="1" applyFill="1" applyBorder="1" applyProtection="1">
      <protection locked="0"/>
    </xf>
    <xf numFmtId="0" fontId="5" fillId="9" borderId="26" xfId="0" applyFont="1" applyFill="1" applyBorder="1" applyProtection="1">
      <protection locked="0"/>
    </xf>
    <xf numFmtId="0" fontId="5" fillId="9" borderId="27" xfId="0" applyFont="1" applyFill="1" applyBorder="1" applyProtection="1">
      <protection locked="0"/>
    </xf>
    <xf numFmtId="0" fontId="5" fillId="9" borderId="0" xfId="0" applyFont="1" applyFill="1" applyProtection="1">
      <protection locked="0"/>
    </xf>
    <xf numFmtId="0" fontId="5" fillId="9" borderId="28" xfId="0" applyFont="1" applyFill="1" applyBorder="1" applyProtection="1">
      <protection locked="0"/>
    </xf>
    <xf numFmtId="0" fontId="5" fillId="9" borderId="29" xfId="0" applyFont="1" applyFill="1" applyBorder="1" applyProtection="1">
      <protection locked="0"/>
    </xf>
    <xf numFmtId="0" fontId="5" fillId="9" borderId="30" xfId="0" applyFont="1" applyFill="1" applyBorder="1" applyProtection="1">
      <protection locked="0"/>
    </xf>
    <xf numFmtId="0" fontId="5" fillId="9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10" borderId="29" xfId="0" applyFont="1" applyFill="1" applyBorder="1" applyProtection="1">
      <protection locked="0"/>
    </xf>
    <xf numFmtId="0" fontId="1" fillId="10" borderId="30" xfId="0" applyFont="1" applyFill="1" applyBorder="1" applyProtection="1">
      <protection locked="0"/>
    </xf>
    <xf numFmtId="0" fontId="1" fillId="10" borderId="31" xfId="0" applyFont="1" applyFill="1" applyBorder="1" applyProtection="1">
      <protection locked="0"/>
    </xf>
    <xf numFmtId="0" fontId="1" fillId="10" borderId="25" xfId="0" applyFont="1" applyFill="1" applyBorder="1" applyProtection="1">
      <protection locked="0"/>
    </xf>
    <xf numFmtId="0" fontId="1" fillId="10" borderId="21" xfId="0" applyFont="1" applyFill="1" applyBorder="1" applyProtection="1">
      <protection locked="0"/>
    </xf>
    <xf numFmtId="0" fontId="1" fillId="10" borderId="26" xfId="0" applyFont="1" applyFill="1" applyBorder="1" applyProtection="1">
      <protection locked="0"/>
    </xf>
    <xf numFmtId="0" fontId="12" fillId="9" borderId="25" xfId="0" applyFont="1" applyFill="1" applyBorder="1" applyAlignment="1" applyProtection="1">
      <alignment horizontal="center" vertical="center"/>
      <protection locked="0"/>
    </xf>
    <xf numFmtId="0" fontId="1" fillId="9" borderId="21" xfId="0" applyFont="1" applyFill="1" applyBorder="1" applyProtection="1">
      <protection locked="0"/>
    </xf>
    <xf numFmtId="0" fontId="1" fillId="9" borderId="26" xfId="0" applyFont="1" applyFill="1" applyBorder="1" applyProtection="1">
      <protection locked="0"/>
    </xf>
    <xf numFmtId="0" fontId="4" fillId="9" borderId="27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Protection="1">
      <protection locked="0"/>
    </xf>
    <xf numFmtId="0" fontId="1" fillId="9" borderId="28" xfId="0" applyFont="1" applyFill="1" applyBorder="1" applyProtection="1">
      <protection locked="0"/>
    </xf>
    <xf numFmtId="0" fontId="4" fillId="9" borderId="29" xfId="0" applyFont="1" applyFill="1" applyBorder="1" applyAlignment="1" applyProtection="1">
      <alignment horizontal="center" vertical="center"/>
      <protection locked="0"/>
    </xf>
    <xf numFmtId="0" fontId="1" fillId="9" borderId="30" xfId="0" applyFont="1" applyFill="1" applyBorder="1" applyProtection="1">
      <protection locked="0"/>
    </xf>
    <xf numFmtId="0" fontId="1" fillId="9" borderId="31" xfId="0" applyFont="1" applyFill="1" applyBorder="1" applyProtection="1">
      <protection locked="0"/>
    </xf>
    <xf numFmtId="0" fontId="15" fillId="2" borderId="45" xfId="0" applyFont="1" applyFill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49" fontId="17" fillId="9" borderId="5" xfId="0" applyNumberFormat="1" applyFont="1" applyFill="1" applyBorder="1" applyAlignment="1" applyProtection="1">
      <alignment horizontal="center" vertical="center"/>
      <protection locked="0"/>
    </xf>
    <xf numFmtId="9" fontId="1" fillId="9" borderId="5" xfId="1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Protection="1">
      <protection locked="0"/>
    </xf>
    <xf numFmtId="0" fontId="0" fillId="9" borderId="6" xfId="0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43" xfId="0" applyFont="1" applyFill="1" applyBorder="1" applyAlignment="1" applyProtection="1">
      <alignment horizontal="center" vertical="center"/>
      <protection locked="0"/>
    </xf>
    <xf numFmtId="0" fontId="5" fillId="8" borderId="42" xfId="0" applyFont="1" applyFill="1" applyBorder="1" applyAlignment="1" applyProtection="1">
      <alignment horizontal="center" vertical="center"/>
      <protection locked="0"/>
    </xf>
    <xf numFmtId="0" fontId="5" fillId="8" borderId="44" xfId="0" applyFont="1" applyFill="1" applyBorder="1" applyAlignment="1" applyProtection="1">
      <alignment horizontal="center" vertical="center"/>
      <protection locked="0"/>
    </xf>
    <xf numFmtId="0" fontId="5" fillId="9" borderId="43" xfId="0" applyFont="1" applyFill="1" applyBorder="1" applyAlignment="1" applyProtection="1">
      <alignment horizontal="center" vertical="center" wrapText="1"/>
      <protection locked="0"/>
    </xf>
    <xf numFmtId="0" fontId="5" fillId="9" borderId="42" xfId="0" applyFont="1" applyFill="1" applyBorder="1" applyAlignment="1" applyProtection="1">
      <alignment horizontal="center" vertical="center" wrapText="1"/>
      <protection locked="0"/>
    </xf>
    <xf numFmtId="0" fontId="5" fillId="9" borderId="44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center" vertical="center" wrapText="1"/>
      <protection locked="0"/>
    </xf>
    <xf numFmtId="0" fontId="5" fillId="9" borderId="50" xfId="0" applyFont="1" applyFill="1" applyBorder="1" applyAlignment="1" applyProtection="1">
      <alignment horizontal="center" vertical="center" wrapText="1"/>
      <protection locked="0"/>
    </xf>
    <xf numFmtId="0" fontId="5" fillId="9" borderId="39" xfId="0" applyFont="1" applyFill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41" xfId="0" applyFont="1" applyFill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8" borderId="35" xfId="0" applyFont="1" applyFill="1" applyBorder="1" applyAlignment="1" applyProtection="1">
      <alignment horizontal="center" vertical="center"/>
      <protection locked="0"/>
    </xf>
    <xf numFmtId="0" fontId="5" fillId="8" borderId="36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 wrapText="1"/>
      <protection locked="0"/>
    </xf>
    <xf numFmtId="0" fontId="12" fillId="8" borderId="36" xfId="0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locked="0"/>
    </xf>
    <xf numFmtId="0" fontId="15" fillId="8" borderId="35" xfId="0" applyFont="1" applyFill="1" applyBorder="1" applyAlignment="1" applyProtection="1">
      <alignment horizontal="center" vertical="center" wrapText="1"/>
      <protection locked="0"/>
    </xf>
    <xf numFmtId="0" fontId="15" fillId="8" borderId="36" xfId="0" applyFont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6" borderId="35" xfId="0" applyFont="1" applyFill="1" applyBorder="1" applyAlignment="1" applyProtection="1">
      <alignment horizontal="center" vertical="center"/>
      <protection locked="0"/>
    </xf>
    <xf numFmtId="0" fontId="20" fillId="6" borderId="36" xfId="0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0" fontId="24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right" vertic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D6B5-45C0-44B7-A7C1-6EED49A521E3}">
  <dimension ref="A1:U65"/>
  <sheetViews>
    <sheetView tabSelected="1" topLeftCell="A3" zoomScale="90" zoomScaleNormal="90" workbookViewId="0">
      <selection activeCell="D25" sqref="D25"/>
    </sheetView>
  </sheetViews>
  <sheetFormatPr defaultColWidth="9.140625" defaultRowHeight="17.25" x14ac:dyDescent="0.3"/>
  <cols>
    <col min="1" max="1" width="38.28515625" style="87" customWidth="1"/>
    <col min="2" max="2" width="10.5703125" style="87" customWidth="1"/>
    <col min="3" max="3" width="11.7109375" style="87" customWidth="1"/>
    <col min="4" max="8" width="14" style="87" customWidth="1"/>
    <col min="9" max="9" width="4.7109375" style="87" customWidth="1"/>
    <col min="10" max="10" width="26" style="87" customWidth="1"/>
    <col min="11" max="11" width="14.42578125" style="87" customWidth="1"/>
    <col min="12" max="12" width="15.7109375" style="87" customWidth="1"/>
    <col min="13" max="13" width="14.7109375" style="86" customWidth="1"/>
    <col min="14" max="14" width="19.7109375" style="87" customWidth="1"/>
    <col min="15" max="15" width="17" style="87" customWidth="1"/>
    <col min="16" max="16" width="4.5703125" style="87" customWidth="1"/>
    <col min="17" max="17" width="17.7109375" style="87" customWidth="1"/>
    <col min="18" max="16384" width="9.140625" style="87"/>
  </cols>
  <sheetData>
    <row r="1" spans="1:21" x14ac:dyDescent="0.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N1" s="86"/>
      <c r="O1" s="86"/>
      <c r="P1" s="86"/>
      <c r="Q1" s="86"/>
    </row>
    <row r="2" spans="1:21" ht="21.75" customHeigh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N2" s="86"/>
      <c r="O2" s="86"/>
      <c r="P2" s="86"/>
      <c r="Q2" s="86"/>
    </row>
    <row r="3" spans="1:21" s="90" customFormat="1" ht="26.25" customHeight="1" x14ac:dyDescent="0.25">
      <c r="A3" s="232" t="s">
        <v>81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4"/>
      <c r="M3" s="88"/>
      <c r="N3" s="235" t="s">
        <v>99</v>
      </c>
      <c r="O3" s="236"/>
      <c r="P3" s="237"/>
      <c r="Q3" s="89"/>
    </row>
    <row r="4" spans="1:21" s="90" customFormat="1" ht="13.5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238"/>
      <c r="O4" s="239"/>
      <c r="P4" s="240"/>
      <c r="Q4" s="92"/>
      <c r="R4" s="93"/>
      <c r="S4" s="93"/>
      <c r="T4" s="93"/>
      <c r="U4" s="93"/>
    </row>
    <row r="5" spans="1:21" s="90" customFormat="1" ht="18" thickBot="1" x14ac:dyDescent="0.3">
      <c r="A5" s="89"/>
      <c r="B5" s="94"/>
      <c r="C5" s="94"/>
      <c r="D5" s="94"/>
      <c r="E5" s="94"/>
      <c r="F5" s="94"/>
      <c r="G5" s="94"/>
      <c r="H5" s="94"/>
      <c r="I5" s="89"/>
      <c r="J5" s="92"/>
      <c r="K5" s="92"/>
      <c r="L5" s="92"/>
      <c r="M5" s="92"/>
      <c r="N5" s="89"/>
      <c r="O5" s="89"/>
      <c r="P5" s="89"/>
      <c r="Q5" s="92"/>
      <c r="R5" s="93"/>
      <c r="S5" s="93"/>
      <c r="T5" s="93"/>
      <c r="U5" s="93"/>
    </row>
    <row r="6" spans="1:21" s="90" customFormat="1" ht="22.5" customHeight="1" x14ac:dyDescent="0.25">
      <c r="A6" s="95" t="s">
        <v>67</v>
      </c>
      <c r="B6" s="241"/>
      <c r="C6" s="241"/>
      <c r="D6" s="241"/>
      <c r="E6" s="241"/>
      <c r="F6" s="241"/>
      <c r="G6" s="241"/>
      <c r="H6" s="241"/>
      <c r="I6" s="92"/>
      <c r="J6" s="191" t="s">
        <v>122</v>
      </c>
      <c r="K6" s="192"/>
      <c r="L6" s="193"/>
      <c r="M6" s="91"/>
      <c r="N6" s="96" t="s">
        <v>94</v>
      </c>
      <c r="O6" s="138">
        <f>SUM(F14:F22,F25:F27,H29:H31,H33)</f>
        <v>0</v>
      </c>
      <c r="P6" s="97" t="s">
        <v>101</v>
      </c>
      <c r="Q6" s="92"/>
      <c r="R6" s="93"/>
      <c r="S6" s="93"/>
      <c r="T6" s="93"/>
      <c r="U6" s="93"/>
    </row>
    <row r="7" spans="1:21" s="90" customFormat="1" ht="22.5" customHeight="1" x14ac:dyDescent="0.25">
      <c r="A7" s="95" t="s">
        <v>68</v>
      </c>
      <c r="B7" s="242"/>
      <c r="C7" s="243"/>
      <c r="D7" s="243"/>
      <c r="E7" s="243"/>
      <c r="F7" s="243"/>
      <c r="G7" s="243"/>
      <c r="H7" s="244"/>
      <c r="I7" s="92"/>
      <c r="J7" s="194"/>
      <c r="K7" s="195"/>
      <c r="L7" s="196"/>
      <c r="M7" s="91"/>
      <c r="N7" s="98" t="s">
        <v>95</v>
      </c>
      <c r="O7" s="139">
        <f>C41</f>
        <v>0</v>
      </c>
      <c r="P7" s="100" t="s">
        <v>102</v>
      </c>
      <c r="Q7" s="92"/>
      <c r="R7" s="93"/>
      <c r="S7" s="93"/>
      <c r="T7" s="93"/>
      <c r="U7" s="93"/>
    </row>
    <row r="8" spans="1:21" s="90" customFormat="1" ht="22.5" customHeight="1" x14ac:dyDescent="0.25">
      <c r="A8" s="95" t="s">
        <v>71</v>
      </c>
      <c r="B8" s="241"/>
      <c r="C8" s="241"/>
      <c r="D8" s="241"/>
      <c r="E8" s="72"/>
      <c r="F8" s="72"/>
      <c r="G8" s="72"/>
      <c r="H8" s="81"/>
      <c r="I8" s="92"/>
      <c r="J8" s="197"/>
      <c r="K8" s="198"/>
      <c r="L8" s="199"/>
      <c r="M8" s="91"/>
      <c r="N8" s="98" t="s">
        <v>96</v>
      </c>
      <c r="O8" s="99"/>
      <c r="P8" s="100" t="s">
        <v>102</v>
      </c>
      <c r="Q8" s="92"/>
      <c r="R8" s="93"/>
      <c r="S8" s="93"/>
      <c r="T8" s="93"/>
      <c r="U8" s="93"/>
    </row>
    <row r="9" spans="1:21" ht="22.5" customHeight="1" thickBot="1" x14ac:dyDescent="0.35">
      <c r="A9" s="95" t="s">
        <v>123</v>
      </c>
      <c r="B9" s="69"/>
      <c r="C9" s="101"/>
      <c r="D9" s="101"/>
      <c r="E9" s="101"/>
      <c r="F9" s="101"/>
      <c r="G9" s="101"/>
      <c r="H9" s="86"/>
      <c r="I9" s="86"/>
      <c r="J9" s="86"/>
      <c r="K9" s="86"/>
      <c r="L9" s="86"/>
      <c r="N9" s="102" t="s">
        <v>97</v>
      </c>
      <c r="O9" s="103"/>
      <c r="P9" s="104" t="s">
        <v>103</v>
      </c>
      <c r="Q9" s="92"/>
      <c r="R9" s="93"/>
      <c r="S9" s="93"/>
      <c r="T9" s="93"/>
      <c r="U9" s="93"/>
    </row>
    <row r="10" spans="1:21" ht="22.5" customHeight="1" thickBot="1" x14ac:dyDescent="0.35">
      <c r="A10" s="95" t="s">
        <v>124</v>
      </c>
      <c r="B10" s="152"/>
      <c r="C10" s="101"/>
      <c r="D10" s="101"/>
      <c r="E10" s="101"/>
      <c r="F10" s="101"/>
      <c r="G10" s="101"/>
      <c r="H10" s="86"/>
      <c r="I10" s="86"/>
      <c r="J10" s="86"/>
      <c r="K10" s="86"/>
      <c r="L10" s="86"/>
      <c r="N10" s="105" t="s">
        <v>98</v>
      </c>
      <c r="O10" s="178">
        <f>SUM(O6:O9)</f>
        <v>0</v>
      </c>
      <c r="P10" s="106" t="s">
        <v>104</v>
      </c>
      <c r="Q10" s="92"/>
      <c r="R10" s="93"/>
      <c r="S10" s="93"/>
      <c r="T10" s="93"/>
      <c r="U10" s="93"/>
    </row>
    <row r="11" spans="1:21" ht="21.75" customHeight="1" x14ac:dyDescent="0.3">
      <c r="A11" s="95"/>
      <c r="B11" s="101"/>
      <c r="C11" s="101"/>
      <c r="D11" s="101"/>
      <c r="E11" s="101"/>
      <c r="F11" s="101"/>
      <c r="G11" s="101"/>
      <c r="H11" s="86"/>
      <c r="I11" s="86"/>
      <c r="J11" s="86"/>
      <c r="K11" s="86"/>
      <c r="L11" s="86"/>
      <c r="N11" s="86"/>
      <c r="O11" s="86"/>
      <c r="P11" s="86"/>
      <c r="Q11" s="86"/>
    </row>
    <row r="12" spans="1:21" ht="21.75" customHeight="1" x14ac:dyDescent="0.3">
      <c r="A12" s="231" t="s">
        <v>28</v>
      </c>
      <c r="B12" s="231"/>
      <c r="C12" s="231"/>
      <c r="D12" s="231"/>
      <c r="E12" s="231"/>
      <c r="F12" s="231"/>
      <c r="G12" s="107"/>
      <c r="H12" s="209" t="s">
        <v>119</v>
      </c>
      <c r="I12" s="210"/>
      <c r="J12" s="210"/>
      <c r="K12" s="210"/>
      <c r="L12" s="211"/>
      <c r="M12" s="108"/>
      <c r="N12" s="109"/>
      <c r="O12" s="109"/>
      <c r="P12" s="109"/>
      <c r="Q12" s="109"/>
    </row>
    <row r="13" spans="1:21" ht="21.75" customHeight="1" x14ac:dyDescent="0.3">
      <c r="A13" s="251" t="s">
        <v>82</v>
      </c>
      <c r="B13" s="251"/>
      <c r="C13" s="156"/>
      <c r="D13" s="110" t="s">
        <v>26</v>
      </c>
      <c r="E13" s="111" t="s">
        <v>73</v>
      </c>
      <c r="F13" s="111" t="s">
        <v>70</v>
      </c>
      <c r="G13" s="74"/>
      <c r="H13" s="200" t="s">
        <v>83</v>
      </c>
      <c r="I13" s="201"/>
      <c r="J13" s="201"/>
      <c r="K13" s="201"/>
      <c r="L13" s="202"/>
      <c r="M13" s="81"/>
      <c r="N13" s="86"/>
      <c r="O13" s="86"/>
      <c r="P13" s="86"/>
      <c r="Q13" s="86"/>
    </row>
    <row r="14" spans="1:21" ht="21.75" customHeight="1" x14ac:dyDescent="0.3">
      <c r="A14" s="225" t="s">
        <v>63</v>
      </c>
      <c r="B14" s="225"/>
      <c r="C14" s="112" t="s">
        <v>107</v>
      </c>
      <c r="D14" s="77"/>
      <c r="E14" s="252" t="s">
        <v>135</v>
      </c>
      <c r="F14" s="85">
        <f t="shared" ref="F14:F20" si="0">IF(OR(D14&gt;5%,D14=""),0,1)</f>
        <v>0</v>
      </c>
      <c r="G14" s="74"/>
      <c r="H14" s="203"/>
      <c r="I14" s="204"/>
      <c r="J14" s="204"/>
      <c r="K14" s="204"/>
      <c r="L14" s="205"/>
      <c r="M14" s="81"/>
      <c r="N14" s="86"/>
      <c r="O14" s="86"/>
      <c r="P14" s="86"/>
      <c r="Q14" s="86"/>
    </row>
    <row r="15" spans="1:21" ht="21.75" customHeight="1" x14ac:dyDescent="0.3">
      <c r="A15" s="225" t="s">
        <v>65</v>
      </c>
      <c r="B15" s="225"/>
      <c r="C15" s="112" t="s">
        <v>107</v>
      </c>
      <c r="D15" s="77"/>
      <c r="E15" s="253"/>
      <c r="F15" s="85">
        <f t="shared" si="0"/>
        <v>0</v>
      </c>
      <c r="G15" s="74"/>
      <c r="H15" s="206"/>
      <c r="I15" s="207"/>
      <c r="J15" s="207"/>
      <c r="K15" s="207"/>
      <c r="L15" s="208"/>
      <c r="M15" s="81"/>
      <c r="N15" s="86"/>
      <c r="O15" s="86"/>
      <c r="P15" s="86"/>
      <c r="Q15" s="86"/>
    </row>
    <row r="16" spans="1:21" ht="21.75" customHeight="1" x14ac:dyDescent="0.3">
      <c r="A16" s="225" t="s">
        <v>66</v>
      </c>
      <c r="B16" s="225"/>
      <c r="C16" s="112" t="s">
        <v>107</v>
      </c>
      <c r="D16" s="77"/>
      <c r="E16" s="253"/>
      <c r="F16" s="85">
        <f t="shared" si="0"/>
        <v>0</v>
      </c>
      <c r="G16" s="74"/>
      <c r="H16" s="245" t="s">
        <v>143</v>
      </c>
      <c r="I16" s="246"/>
      <c r="J16" s="246"/>
      <c r="K16" s="246"/>
      <c r="L16" s="247"/>
      <c r="M16" s="82"/>
      <c r="N16" s="86"/>
      <c r="O16" s="86"/>
      <c r="P16" s="86"/>
      <c r="Q16" s="86"/>
    </row>
    <row r="17" spans="1:17" ht="21.75" customHeight="1" x14ac:dyDescent="0.3">
      <c r="A17" s="225" t="s">
        <v>142</v>
      </c>
      <c r="B17" s="225"/>
      <c r="C17" s="112" t="s">
        <v>107</v>
      </c>
      <c r="D17" s="77"/>
      <c r="E17" s="253"/>
      <c r="F17" s="85">
        <f>IF(OR(D17&gt;5%,D17=""),0,2)</f>
        <v>0</v>
      </c>
      <c r="G17" s="74"/>
      <c r="H17" s="248"/>
      <c r="I17" s="249"/>
      <c r="J17" s="249"/>
      <c r="K17" s="249"/>
      <c r="L17" s="250"/>
      <c r="M17" s="82"/>
      <c r="N17" s="86"/>
      <c r="O17" s="86"/>
      <c r="P17" s="86"/>
      <c r="Q17" s="86"/>
    </row>
    <row r="18" spans="1:17" ht="21.75" customHeight="1" x14ac:dyDescent="0.3">
      <c r="A18" s="225" t="s">
        <v>64</v>
      </c>
      <c r="B18" s="225"/>
      <c r="C18" s="112" t="s">
        <v>108</v>
      </c>
      <c r="D18" s="77"/>
      <c r="E18" s="253"/>
      <c r="F18" s="85">
        <f t="shared" si="0"/>
        <v>0</v>
      </c>
      <c r="G18" s="74"/>
      <c r="H18" s="200" t="s">
        <v>84</v>
      </c>
      <c r="I18" s="201"/>
      <c r="J18" s="201"/>
      <c r="K18" s="202"/>
      <c r="L18" s="212"/>
      <c r="M18" s="79"/>
      <c r="N18" s="86"/>
      <c r="O18" s="86"/>
      <c r="P18" s="86"/>
      <c r="Q18" s="86"/>
    </row>
    <row r="19" spans="1:17" ht="21.75" customHeight="1" x14ac:dyDescent="0.3">
      <c r="A19" s="225" t="s">
        <v>69</v>
      </c>
      <c r="B19" s="225"/>
      <c r="C19" s="112" t="s">
        <v>108</v>
      </c>
      <c r="D19" s="77"/>
      <c r="E19" s="253"/>
      <c r="F19" s="85">
        <f t="shared" si="0"/>
        <v>0</v>
      </c>
      <c r="G19" s="74"/>
      <c r="H19" s="206"/>
      <c r="I19" s="207"/>
      <c r="J19" s="207"/>
      <c r="K19" s="208"/>
      <c r="L19" s="213"/>
      <c r="M19" s="79"/>
      <c r="N19" s="86"/>
      <c r="O19" s="86"/>
      <c r="P19" s="86"/>
      <c r="Q19" s="86"/>
    </row>
    <row r="20" spans="1:17" ht="21.75" customHeight="1" thickBot="1" x14ac:dyDescent="0.35">
      <c r="A20" s="225" t="s">
        <v>139</v>
      </c>
      <c r="B20" s="225"/>
      <c r="C20" s="112" t="s">
        <v>108</v>
      </c>
      <c r="D20" s="77"/>
      <c r="E20" s="253"/>
      <c r="F20" s="85">
        <f t="shared" si="0"/>
        <v>0</v>
      </c>
      <c r="G20" s="74"/>
      <c r="H20" s="254" t="s">
        <v>77</v>
      </c>
      <c r="I20" s="254"/>
      <c r="J20" s="254"/>
      <c r="K20" s="254"/>
      <c r="L20" s="78"/>
      <c r="M20" s="81"/>
      <c r="N20" s="86"/>
      <c r="O20" s="86"/>
      <c r="P20" s="86"/>
      <c r="Q20" s="86"/>
    </row>
    <row r="21" spans="1:17" ht="21.75" customHeight="1" x14ac:dyDescent="0.3">
      <c r="A21" s="225" t="s">
        <v>80</v>
      </c>
      <c r="B21" s="225"/>
      <c r="C21" s="112" t="s">
        <v>108</v>
      </c>
      <c r="D21" s="77"/>
      <c r="E21" s="253"/>
      <c r="F21" s="85">
        <f>IF(OR(D21&gt;5%,D21=""),0,2)</f>
        <v>0</v>
      </c>
      <c r="G21" s="74"/>
      <c r="H21" s="143" t="s">
        <v>131</v>
      </c>
      <c r="I21" s="144"/>
      <c r="J21" s="144"/>
      <c r="K21" s="144"/>
      <c r="L21" s="144"/>
      <c r="M21" s="144"/>
      <c r="N21" s="144"/>
      <c r="O21" s="145"/>
      <c r="P21" s="86"/>
      <c r="Q21" s="86"/>
    </row>
    <row r="22" spans="1:17" ht="21.75" customHeight="1" x14ac:dyDescent="0.3">
      <c r="A22" s="225" t="s">
        <v>79</v>
      </c>
      <c r="B22" s="225"/>
      <c r="C22" s="112" t="s">
        <v>109</v>
      </c>
      <c r="D22" s="77"/>
      <c r="E22" s="253"/>
      <c r="F22" s="85">
        <f>IF(OR(D22&gt;5%,D22=""),0,2)</f>
        <v>0</v>
      </c>
      <c r="G22" s="113"/>
      <c r="H22" s="146" t="s">
        <v>130</v>
      </c>
      <c r="I22" s="147"/>
      <c r="J22" s="147"/>
      <c r="K22" s="147"/>
      <c r="L22" s="147"/>
      <c r="M22" s="147"/>
      <c r="N22" s="147"/>
      <c r="O22" s="148"/>
      <c r="P22" s="86"/>
      <c r="Q22" s="86"/>
    </row>
    <row r="23" spans="1:17" ht="21.75" customHeight="1" thickBot="1" x14ac:dyDescent="0.35">
      <c r="A23" s="92"/>
      <c r="B23" s="92"/>
      <c r="C23" s="92"/>
      <c r="D23" s="92"/>
      <c r="E23" s="92"/>
      <c r="F23" s="76"/>
      <c r="G23" s="86"/>
      <c r="H23" s="149" t="s">
        <v>132</v>
      </c>
      <c r="I23" s="150"/>
      <c r="J23" s="150"/>
      <c r="K23" s="150"/>
      <c r="L23" s="150"/>
      <c r="M23" s="150"/>
      <c r="N23" s="150"/>
      <c r="O23" s="151"/>
      <c r="P23" s="86"/>
      <c r="Q23" s="86"/>
    </row>
    <row r="24" spans="1:17" ht="21.75" customHeight="1" x14ac:dyDescent="0.3">
      <c r="A24" s="255" t="s">
        <v>85</v>
      </c>
      <c r="B24" s="256"/>
      <c r="C24" s="157"/>
      <c r="D24" s="114" t="s">
        <v>26</v>
      </c>
      <c r="E24" s="111" t="s">
        <v>73</v>
      </c>
      <c r="F24" s="75" t="s">
        <v>70</v>
      </c>
      <c r="G24" s="74"/>
      <c r="H24" s="86"/>
      <c r="I24" s="86"/>
      <c r="J24" s="86"/>
      <c r="K24" s="86"/>
      <c r="L24" s="86"/>
      <c r="N24" s="86"/>
      <c r="O24" s="86"/>
      <c r="P24" s="86"/>
      <c r="Q24" s="86"/>
    </row>
    <row r="25" spans="1:17" ht="21.75" customHeight="1" x14ac:dyDescent="0.3">
      <c r="A25" s="257" t="s">
        <v>115</v>
      </c>
      <c r="B25" s="258"/>
      <c r="C25" s="115" t="s">
        <v>109</v>
      </c>
      <c r="D25" s="67"/>
      <c r="E25" s="259" t="s">
        <v>144</v>
      </c>
      <c r="F25" s="140">
        <f>IF(OR(D25&gt;5%,D25=""),0,2)</f>
        <v>0</v>
      </c>
      <c r="G25" s="74"/>
      <c r="H25" s="86"/>
      <c r="I25" s="86"/>
      <c r="J25" s="86"/>
      <c r="K25" s="86"/>
      <c r="L25" s="86"/>
      <c r="N25" s="86"/>
      <c r="O25" s="86"/>
      <c r="P25" s="86"/>
      <c r="Q25" s="86"/>
    </row>
    <row r="26" spans="1:17" ht="21.75" customHeight="1" x14ac:dyDescent="0.3">
      <c r="A26" s="257" t="s">
        <v>116</v>
      </c>
      <c r="B26" s="258"/>
      <c r="C26" s="115" t="s">
        <v>109</v>
      </c>
      <c r="D26" s="67"/>
      <c r="E26" s="260"/>
      <c r="F26" s="140">
        <f>IF(OR(D26&gt;5%,D26=""),0,3)</f>
        <v>0</v>
      </c>
      <c r="G26" s="74"/>
      <c r="H26" s="86"/>
      <c r="I26" s="86"/>
      <c r="J26" s="86"/>
      <c r="K26" s="86"/>
      <c r="L26" s="86"/>
      <c r="N26" s="86"/>
      <c r="O26" s="86"/>
      <c r="P26" s="86"/>
      <c r="Q26" s="86"/>
    </row>
    <row r="27" spans="1:17" ht="21.75" customHeight="1" x14ac:dyDescent="0.3">
      <c r="A27" s="257" t="s">
        <v>117</v>
      </c>
      <c r="B27" s="258"/>
      <c r="C27" s="115" t="s">
        <v>109</v>
      </c>
      <c r="D27" s="67"/>
      <c r="E27" s="261"/>
      <c r="F27" s="140">
        <f>IF(OR(D27&gt;5%,D27=""),0,2)</f>
        <v>0</v>
      </c>
      <c r="G27" s="74"/>
      <c r="H27" s="74"/>
      <c r="I27" s="76"/>
      <c r="J27" s="86"/>
      <c r="K27" s="86"/>
      <c r="L27" s="86"/>
      <c r="N27" s="86"/>
      <c r="O27" s="86"/>
      <c r="P27" s="86"/>
      <c r="Q27" s="86"/>
    </row>
    <row r="28" spans="1:17" ht="21.75" customHeight="1" thickBot="1" x14ac:dyDescent="0.35">
      <c r="A28" s="92"/>
      <c r="B28" s="92"/>
      <c r="C28" s="92"/>
      <c r="D28" s="111" t="s">
        <v>100</v>
      </c>
      <c r="E28" s="111" t="s">
        <v>86</v>
      </c>
      <c r="F28" s="116" t="s">
        <v>26</v>
      </c>
      <c r="G28" s="111" t="s">
        <v>73</v>
      </c>
      <c r="H28" s="111" t="s">
        <v>70</v>
      </c>
      <c r="I28" s="76"/>
      <c r="J28" s="86"/>
      <c r="K28" s="86"/>
      <c r="L28" s="86"/>
      <c r="N28" s="86"/>
      <c r="O28" s="86"/>
      <c r="P28" s="86"/>
      <c r="Q28" s="86"/>
    </row>
    <row r="29" spans="1:17" ht="49.5" customHeight="1" x14ac:dyDescent="0.3">
      <c r="A29" s="257" t="s">
        <v>140</v>
      </c>
      <c r="B29" s="258"/>
      <c r="C29" s="115" t="s">
        <v>110</v>
      </c>
      <c r="D29" s="68"/>
      <c r="E29" s="68"/>
      <c r="F29" s="141">
        <f>IF(E29=0,0,D29/E29)</f>
        <v>0</v>
      </c>
      <c r="G29" s="262" t="s">
        <v>136</v>
      </c>
      <c r="H29" s="142">
        <f>IF(OR(F29&gt;5.49%,F29="",E29=""),0,1)</f>
        <v>0</v>
      </c>
      <c r="I29" s="169" t="s">
        <v>128</v>
      </c>
      <c r="J29" s="170"/>
      <c r="K29" s="170"/>
      <c r="L29" s="171"/>
      <c r="N29" s="86"/>
      <c r="O29" s="86"/>
      <c r="P29" s="86"/>
      <c r="Q29" s="86"/>
    </row>
    <row r="30" spans="1:17" ht="61.5" customHeight="1" x14ac:dyDescent="0.3">
      <c r="A30" s="257" t="s">
        <v>141</v>
      </c>
      <c r="B30" s="258"/>
      <c r="C30" s="112" t="s">
        <v>111</v>
      </c>
      <c r="D30" s="68"/>
      <c r="E30" s="68"/>
      <c r="F30" s="141">
        <f>IF(E30=0,0,D30/E30)</f>
        <v>0</v>
      </c>
      <c r="G30" s="263"/>
      <c r="H30" s="142">
        <f t="shared" ref="H30" si="1">IF(OR(F30&gt;5.49%,F30="",E30=""),0,1)</f>
        <v>0</v>
      </c>
      <c r="I30" s="172" t="s">
        <v>129</v>
      </c>
      <c r="J30" s="173"/>
      <c r="K30" s="173"/>
      <c r="L30" s="174"/>
      <c r="N30" s="86"/>
      <c r="O30" s="86"/>
      <c r="P30" s="86"/>
      <c r="Q30" s="86"/>
    </row>
    <row r="31" spans="1:17" ht="31.15" customHeight="1" x14ac:dyDescent="0.3">
      <c r="A31" s="225" t="s">
        <v>78</v>
      </c>
      <c r="B31" s="225"/>
      <c r="C31" s="117" t="s">
        <v>106</v>
      </c>
      <c r="D31" s="68"/>
      <c r="E31" s="68"/>
      <c r="F31" s="141">
        <f>IF(E31=0,0,D31/E31)</f>
        <v>0</v>
      </c>
      <c r="G31" s="70" t="s">
        <v>137</v>
      </c>
      <c r="H31" s="142">
        <f>IF(OR(F31&gt;5.49%,F31="",E31=""),0,2)</f>
        <v>0</v>
      </c>
      <c r="I31" s="172"/>
      <c r="J31" s="173"/>
      <c r="K31" s="173"/>
      <c r="L31" s="174"/>
      <c r="N31" s="86"/>
      <c r="O31" s="86"/>
      <c r="P31" s="86"/>
      <c r="Q31" s="86"/>
    </row>
    <row r="32" spans="1:17" ht="21.75" customHeight="1" x14ac:dyDescent="0.3">
      <c r="A32" s="92"/>
      <c r="B32" s="92"/>
      <c r="C32" s="92"/>
      <c r="D32" s="111" t="s">
        <v>100</v>
      </c>
      <c r="E32" s="111" t="s">
        <v>86</v>
      </c>
      <c r="F32" s="116" t="s">
        <v>26</v>
      </c>
      <c r="G32" s="111" t="s">
        <v>73</v>
      </c>
      <c r="H32" s="111" t="s">
        <v>70</v>
      </c>
      <c r="I32" s="172"/>
      <c r="J32" s="173"/>
      <c r="K32" s="173"/>
      <c r="L32" s="174"/>
      <c r="N32" s="86"/>
      <c r="O32" s="86"/>
      <c r="P32" s="86"/>
      <c r="Q32" s="86"/>
    </row>
    <row r="33" spans="1:17" ht="21.75" customHeight="1" thickBot="1" x14ac:dyDescent="0.35">
      <c r="A33" s="158" t="s">
        <v>118</v>
      </c>
      <c r="B33" s="159"/>
      <c r="C33" s="118" t="s">
        <v>112</v>
      </c>
      <c r="D33" s="68"/>
      <c r="E33" s="68"/>
      <c r="F33" s="141">
        <f>IF(E33=0,0,D33/E33)</f>
        <v>0</v>
      </c>
      <c r="G33" s="70" t="s">
        <v>137</v>
      </c>
      <c r="H33" s="142">
        <f>IF(OR(F33&gt;5.49%,F33="",E33=""),0,2)</f>
        <v>0</v>
      </c>
      <c r="I33" s="175"/>
      <c r="J33" s="176"/>
      <c r="K33" s="176"/>
      <c r="L33" s="177"/>
      <c r="N33" s="86"/>
      <c r="O33" s="86"/>
      <c r="P33" s="86"/>
      <c r="Q33" s="86"/>
    </row>
    <row r="34" spans="1:17" ht="21.75" customHeight="1" x14ac:dyDescent="0.3">
      <c r="A34" s="92"/>
      <c r="B34" s="92"/>
      <c r="C34" s="92"/>
      <c r="D34" s="92"/>
      <c r="E34" s="92"/>
      <c r="F34" s="92"/>
      <c r="G34" s="92"/>
      <c r="H34" s="92"/>
      <c r="I34" s="76"/>
      <c r="J34" s="86"/>
      <c r="K34" s="86"/>
      <c r="L34" s="86"/>
      <c r="N34" s="86"/>
      <c r="O34" s="86"/>
      <c r="P34" s="86"/>
      <c r="Q34" s="86"/>
    </row>
    <row r="35" spans="1:17" ht="21.75" customHeight="1" x14ac:dyDescent="0.3">
      <c r="A35" s="92"/>
      <c r="B35" s="92"/>
      <c r="C35" s="92"/>
      <c r="D35" s="92"/>
      <c r="E35" s="92"/>
      <c r="F35" s="92"/>
      <c r="G35" s="92"/>
      <c r="H35" s="92"/>
      <c r="I35" s="76"/>
      <c r="J35" s="86"/>
      <c r="K35" s="86"/>
      <c r="L35" s="86"/>
      <c r="N35" s="86"/>
      <c r="O35" s="86"/>
      <c r="P35" s="86"/>
      <c r="Q35" s="86"/>
    </row>
    <row r="36" spans="1:17" ht="21.75" customHeight="1" x14ac:dyDescent="0.3">
      <c r="A36" s="153" t="s">
        <v>120</v>
      </c>
      <c r="B36" s="154"/>
      <c r="C36" s="155"/>
      <c r="D36" s="86"/>
      <c r="E36" s="86"/>
      <c r="F36" s="119"/>
      <c r="G36" s="119"/>
      <c r="H36" s="222" t="s">
        <v>72</v>
      </c>
      <c r="I36" s="223"/>
      <c r="J36" s="223"/>
      <c r="K36" s="223"/>
      <c r="L36" s="224"/>
      <c r="M36" s="120"/>
      <c r="N36" s="86"/>
      <c r="O36" s="86"/>
      <c r="P36" s="86"/>
      <c r="Q36" s="86"/>
    </row>
    <row r="37" spans="1:17" ht="21.75" customHeight="1" x14ac:dyDescent="0.3">
      <c r="A37" s="264" t="s">
        <v>126</v>
      </c>
      <c r="B37" s="265"/>
      <c r="C37" s="266"/>
      <c r="D37" s="86"/>
      <c r="E37" s="86"/>
      <c r="F37" s="92"/>
      <c r="G37" s="92"/>
      <c r="H37" s="121" t="s">
        <v>74</v>
      </c>
      <c r="I37" s="122"/>
      <c r="J37" s="123"/>
      <c r="K37" s="124"/>
      <c r="L37" s="116" t="s">
        <v>125</v>
      </c>
      <c r="N37" s="86"/>
      <c r="O37" s="86"/>
      <c r="P37" s="86"/>
      <c r="Q37" s="86"/>
    </row>
    <row r="38" spans="1:17" ht="21.75" customHeight="1" thickBot="1" x14ac:dyDescent="0.35">
      <c r="A38" s="267" t="s">
        <v>87</v>
      </c>
      <c r="B38" s="268"/>
      <c r="C38" s="269"/>
      <c r="D38" s="86"/>
      <c r="E38" s="86"/>
      <c r="F38" s="92"/>
      <c r="G38" s="92"/>
      <c r="H38" s="160" t="s">
        <v>113</v>
      </c>
      <c r="I38" s="161"/>
      <c r="J38" s="162"/>
      <c r="K38" s="125" t="s">
        <v>114</v>
      </c>
      <c r="L38" s="126"/>
      <c r="M38" s="116" t="s">
        <v>86</v>
      </c>
      <c r="N38" s="116" t="s">
        <v>127</v>
      </c>
      <c r="O38" s="86"/>
      <c r="P38" s="86"/>
      <c r="Q38" s="86"/>
    </row>
    <row r="39" spans="1:17" ht="21.75" customHeight="1" x14ac:dyDescent="0.3">
      <c r="A39" s="229" t="s">
        <v>88</v>
      </c>
      <c r="B39" s="230"/>
      <c r="C39" s="71"/>
      <c r="D39" s="86"/>
      <c r="E39" s="86"/>
      <c r="F39" s="92"/>
      <c r="G39" s="92"/>
      <c r="H39" s="226" t="s">
        <v>75</v>
      </c>
      <c r="I39" s="227"/>
      <c r="J39" s="228"/>
      <c r="K39" s="125" t="s">
        <v>106</v>
      </c>
      <c r="L39" s="68"/>
      <c r="M39" s="68"/>
      <c r="N39" s="141">
        <f>IF(M39=0,0,L39/M39)</f>
        <v>0</v>
      </c>
      <c r="O39" s="166" t="s">
        <v>133</v>
      </c>
      <c r="P39" s="167"/>
      <c r="Q39" s="168"/>
    </row>
    <row r="40" spans="1:17" ht="21.75" customHeight="1" thickBot="1" x14ac:dyDescent="0.35">
      <c r="A40" s="229" t="s">
        <v>89</v>
      </c>
      <c r="B40" s="230"/>
      <c r="C40" s="187"/>
      <c r="D40" s="86"/>
      <c r="E40" s="86"/>
      <c r="F40" s="92"/>
      <c r="G40" s="92"/>
      <c r="H40" s="226" t="s">
        <v>76</v>
      </c>
      <c r="I40" s="227"/>
      <c r="J40" s="228"/>
      <c r="K40" s="125" t="s">
        <v>105</v>
      </c>
      <c r="L40" s="67"/>
      <c r="M40" s="76"/>
      <c r="N40" s="84"/>
      <c r="O40" s="163" t="s">
        <v>134</v>
      </c>
      <c r="P40" s="164"/>
      <c r="Q40" s="165"/>
    </row>
    <row r="41" spans="1:17" ht="21.75" customHeight="1" thickBot="1" x14ac:dyDescent="0.35">
      <c r="A41" s="220" t="s">
        <v>70</v>
      </c>
      <c r="B41" s="221"/>
      <c r="C41" s="179"/>
      <c r="D41" s="127"/>
      <c r="E41" s="80"/>
      <c r="F41" s="92"/>
      <c r="G41" s="92"/>
      <c r="H41" s="128"/>
      <c r="I41" s="128"/>
      <c r="J41" s="128"/>
      <c r="K41" s="128"/>
      <c r="L41" s="128"/>
      <c r="M41" s="128"/>
      <c r="N41" s="86"/>
      <c r="O41" s="86"/>
      <c r="P41" s="86"/>
      <c r="Q41" s="86"/>
    </row>
    <row r="42" spans="1:17" ht="21.75" customHeight="1" thickBot="1" x14ac:dyDescent="0.35">
      <c r="A42" s="180" t="s">
        <v>138</v>
      </c>
      <c r="B42" s="181"/>
      <c r="C42" s="182"/>
      <c r="D42" s="183"/>
      <c r="E42" s="184"/>
      <c r="F42" s="185"/>
      <c r="G42" s="186"/>
      <c r="H42" s="128"/>
      <c r="I42" s="128"/>
      <c r="J42" s="128"/>
      <c r="K42" s="128"/>
      <c r="L42" s="128"/>
      <c r="M42" s="128"/>
      <c r="N42" s="86"/>
      <c r="O42" s="86"/>
      <c r="P42" s="86"/>
      <c r="Q42" s="86"/>
    </row>
    <row r="43" spans="1:17" s="86" customFormat="1" ht="21.75" customHeight="1" x14ac:dyDescent="0.3">
      <c r="F43" s="92"/>
      <c r="G43" s="92"/>
      <c r="H43" s="81"/>
      <c r="I43" s="81"/>
      <c r="J43" s="81"/>
      <c r="K43" s="81"/>
      <c r="L43" s="81"/>
      <c r="M43" s="81"/>
    </row>
    <row r="44" spans="1:17" x14ac:dyDescent="0.3">
      <c r="A44" s="214" t="s">
        <v>60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128"/>
      <c r="N44" s="86"/>
      <c r="O44" s="86"/>
      <c r="P44" s="86"/>
      <c r="Q44" s="86"/>
    </row>
    <row r="45" spans="1:17" x14ac:dyDescent="0.3">
      <c r="A45" s="217" t="s">
        <v>90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9"/>
      <c r="M45" s="83"/>
      <c r="N45" s="86"/>
      <c r="O45" s="86"/>
      <c r="P45" s="86"/>
      <c r="Q45" s="86"/>
    </row>
    <row r="46" spans="1:17" x14ac:dyDescent="0.3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N46" s="86"/>
      <c r="O46" s="86"/>
      <c r="P46" s="86"/>
      <c r="Q46" s="86"/>
    </row>
    <row r="47" spans="1:17" x14ac:dyDescent="0.3">
      <c r="A47" s="214" t="s">
        <v>91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6"/>
      <c r="M47" s="128"/>
      <c r="N47" s="86"/>
      <c r="O47" s="86"/>
      <c r="P47" s="86"/>
      <c r="Q47" s="86"/>
    </row>
    <row r="48" spans="1:17" x14ac:dyDescent="0.3">
      <c r="A48" s="217" t="s">
        <v>92</v>
      </c>
      <c r="B48" s="218"/>
      <c r="C48" s="218"/>
      <c r="D48" s="218"/>
      <c r="E48" s="218"/>
      <c r="F48" s="218"/>
      <c r="G48" s="218"/>
      <c r="H48" s="218"/>
      <c r="I48" s="218"/>
      <c r="J48" s="218"/>
      <c r="K48" s="218"/>
      <c r="L48" s="219"/>
      <c r="M48" s="83"/>
      <c r="N48" s="86"/>
      <c r="O48" s="86"/>
      <c r="P48" s="86"/>
      <c r="Q48" s="86"/>
    </row>
    <row r="49" spans="1:17" x14ac:dyDescent="0.3">
      <c r="A49" s="214" t="s">
        <v>121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6"/>
      <c r="M49" s="128"/>
      <c r="N49" s="86"/>
      <c r="O49" s="86"/>
      <c r="P49" s="86"/>
      <c r="Q49" s="86"/>
    </row>
    <row r="50" spans="1:17" ht="21" customHeight="1" x14ac:dyDescent="0.3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1"/>
      <c r="N50" s="86"/>
      <c r="O50" s="86"/>
      <c r="P50" s="86"/>
      <c r="Q50" s="86"/>
    </row>
    <row r="51" spans="1:17" x14ac:dyDescent="0.3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4"/>
      <c r="N51" s="86"/>
      <c r="O51" s="86"/>
      <c r="P51" s="86"/>
      <c r="Q51" s="86"/>
    </row>
    <row r="52" spans="1:17" x14ac:dyDescent="0.3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4"/>
      <c r="N52" s="86"/>
      <c r="O52" s="86"/>
      <c r="P52" s="86"/>
      <c r="Q52" s="86"/>
    </row>
    <row r="53" spans="1:17" x14ac:dyDescent="0.3">
      <c r="A53" s="132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4"/>
      <c r="N53" s="86"/>
      <c r="O53" s="86"/>
      <c r="P53" s="86"/>
      <c r="Q53" s="86"/>
    </row>
    <row r="54" spans="1:17" x14ac:dyDescent="0.3">
      <c r="A54" s="132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4"/>
      <c r="N54" s="86"/>
      <c r="O54" s="86"/>
      <c r="P54" s="86"/>
      <c r="Q54" s="86"/>
    </row>
    <row r="55" spans="1:17" x14ac:dyDescent="0.3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4"/>
      <c r="N55" s="86"/>
      <c r="O55" s="86"/>
      <c r="P55" s="86"/>
      <c r="Q55" s="86"/>
    </row>
    <row r="56" spans="1:17" x14ac:dyDescent="0.3">
      <c r="A56" s="132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4"/>
      <c r="N56" s="86"/>
      <c r="O56" s="86"/>
      <c r="P56" s="86"/>
      <c r="Q56" s="86"/>
    </row>
    <row r="57" spans="1:17" x14ac:dyDescent="0.3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7"/>
      <c r="N57" s="86"/>
      <c r="O57" s="86"/>
      <c r="P57" s="86"/>
      <c r="Q57" s="86"/>
    </row>
    <row r="58" spans="1:17" x14ac:dyDescent="0.3">
      <c r="A58" s="188" t="s">
        <v>93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90"/>
      <c r="M58" s="128"/>
      <c r="N58" s="86"/>
      <c r="O58" s="73"/>
      <c r="P58" s="86"/>
      <c r="Q58" s="86"/>
    </row>
    <row r="59" spans="1:17" x14ac:dyDescent="0.3">
      <c r="A59" s="132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4"/>
      <c r="N59" s="86"/>
      <c r="O59" s="86"/>
      <c r="P59" s="86"/>
      <c r="Q59" s="86"/>
    </row>
    <row r="60" spans="1:17" x14ac:dyDescent="0.3">
      <c r="A60" s="132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4"/>
      <c r="N60" s="86"/>
      <c r="O60" s="86"/>
      <c r="P60" s="86"/>
      <c r="Q60" s="86"/>
    </row>
    <row r="61" spans="1:17" x14ac:dyDescent="0.3">
      <c r="A61" s="132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4"/>
      <c r="N61" s="86"/>
      <c r="O61" s="86"/>
      <c r="P61" s="86"/>
      <c r="Q61" s="86"/>
    </row>
    <row r="62" spans="1:17" x14ac:dyDescent="0.3">
      <c r="A62" s="132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4"/>
      <c r="N62" s="86"/>
      <c r="O62" s="86"/>
      <c r="P62" s="86"/>
      <c r="Q62" s="86"/>
    </row>
    <row r="63" spans="1:17" x14ac:dyDescent="0.3">
      <c r="A63" s="132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4"/>
      <c r="N63" s="86"/>
      <c r="O63" s="86"/>
      <c r="P63" s="86"/>
      <c r="Q63" s="86"/>
    </row>
    <row r="64" spans="1:17" x14ac:dyDescent="0.3">
      <c r="A64" s="132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4"/>
      <c r="N64" s="86"/>
      <c r="O64" s="86"/>
      <c r="P64" s="86"/>
      <c r="Q64" s="86"/>
    </row>
    <row r="65" spans="1:17" x14ac:dyDescent="0.3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7"/>
      <c r="N65" s="86"/>
      <c r="O65" s="86"/>
      <c r="P65" s="86"/>
      <c r="Q65" s="86"/>
    </row>
  </sheetData>
  <sheetProtection algorithmName="SHA-512" hashValue="ojqWkdEubHW+4r3zZzpYB43WMKI0azVCgPIKCc1o4a8HN6pcYJXOmFHhT4pFraEiwFQpgDNCipTuNOfJi2pBow==" saltValue="GviW+6MkDfexhA+b5cq/Uw==" spinCount="100000" sheet="1" objects="1" scenarios="1" selectLockedCells="1"/>
  <mergeCells count="47">
    <mergeCell ref="A47:L47"/>
    <mergeCell ref="A48:L48"/>
    <mergeCell ref="A27:B27"/>
    <mergeCell ref="A29:B29"/>
    <mergeCell ref="G29:G30"/>
    <mergeCell ref="A37:C37"/>
    <mergeCell ref="A30:B30"/>
    <mergeCell ref="A38:C38"/>
    <mergeCell ref="H39:J39"/>
    <mergeCell ref="H20:K20"/>
    <mergeCell ref="A24:B24"/>
    <mergeCell ref="A25:B25"/>
    <mergeCell ref="E25:E27"/>
    <mergeCell ref="A26:B26"/>
    <mergeCell ref="A13:B13"/>
    <mergeCell ref="A14:B14"/>
    <mergeCell ref="E14:E22"/>
    <mergeCell ref="A15:B15"/>
    <mergeCell ref="A16:B16"/>
    <mergeCell ref="A17:B17"/>
    <mergeCell ref="A20:B20"/>
    <mergeCell ref="A21:B21"/>
    <mergeCell ref="A22:B22"/>
    <mergeCell ref="H16:L17"/>
    <mergeCell ref="A18:B18"/>
    <mergeCell ref="A19:B19"/>
    <mergeCell ref="A3:L3"/>
    <mergeCell ref="N3:P4"/>
    <mergeCell ref="B6:H6"/>
    <mergeCell ref="B7:H7"/>
    <mergeCell ref="B8:D8"/>
    <mergeCell ref="A58:L58"/>
    <mergeCell ref="J6:L8"/>
    <mergeCell ref="H13:L15"/>
    <mergeCell ref="H12:L12"/>
    <mergeCell ref="H18:K19"/>
    <mergeCell ref="L18:L19"/>
    <mergeCell ref="A49:L49"/>
    <mergeCell ref="A45:L45"/>
    <mergeCell ref="A44:L44"/>
    <mergeCell ref="A41:B41"/>
    <mergeCell ref="H36:L36"/>
    <mergeCell ref="A31:B31"/>
    <mergeCell ref="H40:J40"/>
    <mergeCell ref="A40:B40"/>
    <mergeCell ref="A39:B39"/>
    <mergeCell ref="A12:F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70" t="s">
        <v>49</v>
      </c>
      <c r="D3" s="271"/>
      <c r="E3" s="271"/>
      <c r="F3" s="271"/>
      <c r="G3" s="271"/>
      <c r="H3" s="271"/>
      <c r="I3" s="272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73" t="s">
        <v>61</v>
      </c>
      <c r="E5" s="274"/>
      <c r="F5" s="275" t="s">
        <v>47</v>
      </c>
      <c r="G5" s="275"/>
      <c r="H5" s="276" t="s">
        <v>62</v>
      </c>
      <c r="I5" s="277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78" t="s">
        <v>35</v>
      </c>
      <c r="E6" s="279"/>
      <c r="F6" s="275" t="s">
        <v>48</v>
      </c>
      <c r="G6" s="275"/>
      <c r="H6" s="280">
        <v>44341</v>
      </c>
      <c r="I6" s="279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81" t="s">
        <v>23</v>
      </c>
      <c r="E7" s="282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83" t="s">
        <v>51</v>
      </c>
      <c r="G9" s="283"/>
      <c r="H9" s="283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75" t="s">
        <v>53</v>
      </c>
      <c r="G10" s="275"/>
      <c r="H10" s="275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83" t="s">
        <v>55</v>
      </c>
      <c r="G11" s="283"/>
      <c r="H11" s="283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84" t="s">
        <v>28</v>
      </c>
      <c r="D14" s="285"/>
      <c r="E14" s="10"/>
      <c r="F14" s="284" t="s">
        <v>29</v>
      </c>
      <c r="G14" s="286"/>
      <c r="H14" s="286"/>
      <c r="I14" s="285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87" t="s">
        <v>30</v>
      </c>
      <c r="G16" s="288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84" t="s">
        <v>60</v>
      </c>
      <c r="G23" s="286"/>
      <c r="H23" s="286"/>
      <c r="I23" s="285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84" t="s">
        <v>57</v>
      </c>
      <c r="G30" s="286"/>
      <c r="H30" s="286"/>
      <c r="I30" s="285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89" t="s">
        <v>58</v>
      </c>
      <c r="G31" s="290"/>
      <c r="H31" s="291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89" t="s">
        <v>59</v>
      </c>
      <c r="G32" s="290"/>
      <c r="H32" s="291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F16:G16"/>
    <mergeCell ref="F23:I23"/>
    <mergeCell ref="F30:I30"/>
    <mergeCell ref="F31:H31"/>
    <mergeCell ref="F32:H32"/>
    <mergeCell ref="D7:E7"/>
    <mergeCell ref="F9:H9"/>
    <mergeCell ref="F10:H10"/>
    <mergeCell ref="F11:H11"/>
    <mergeCell ref="C14:D14"/>
    <mergeCell ref="F14:I14"/>
    <mergeCell ref="C3:I3"/>
    <mergeCell ref="D5:E5"/>
    <mergeCell ref="F5:G5"/>
    <mergeCell ref="H5:I5"/>
    <mergeCell ref="D6:E6"/>
    <mergeCell ref="F6:G6"/>
    <mergeCell ref="H6:I6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2025-09-30T12:51:11Z</dcterms:modified>
</cp:coreProperties>
</file>